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7.1" sheetId="1" r:id="rId1"/>
  </sheets>
  <externalReferences>
    <externalReference r:id="rId2"/>
    <externalReference r:id="rId3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  <c r="B52" i="1"/>
  <c r="A52" i="1"/>
  <c r="J51" i="1"/>
  <c r="I51" i="1"/>
  <c r="H51" i="1"/>
  <c r="G51" i="1"/>
  <c r="F51" i="1"/>
  <c r="E51" i="1"/>
  <c r="D51" i="1"/>
  <c r="B51" i="1"/>
  <c r="A51" i="1"/>
  <c r="J50" i="1"/>
  <c r="I50" i="1"/>
  <c r="H50" i="1"/>
  <c r="G50" i="1"/>
  <c r="F50" i="1"/>
  <c r="E50" i="1"/>
  <c r="D50" i="1"/>
  <c r="B50" i="1"/>
  <c r="A50" i="1"/>
  <c r="J49" i="1"/>
  <c r="I49" i="1"/>
  <c r="H49" i="1"/>
  <c r="G49" i="1"/>
  <c r="F49" i="1"/>
  <c r="E49" i="1"/>
  <c r="D49" i="1"/>
  <c r="B49" i="1"/>
  <c r="A49" i="1"/>
  <c r="J48" i="1"/>
  <c r="I48" i="1"/>
  <c r="H48" i="1"/>
  <c r="G48" i="1"/>
  <c r="F48" i="1"/>
  <c r="E48" i="1"/>
  <c r="D48" i="1"/>
  <c r="B48" i="1"/>
  <c r="A48" i="1"/>
  <c r="J47" i="1"/>
  <c r="I47" i="1"/>
  <c r="H47" i="1"/>
  <c r="G47" i="1"/>
  <c r="F47" i="1"/>
  <c r="E47" i="1"/>
  <c r="D47" i="1"/>
  <c r="B47" i="1"/>
  <c r="A47" i="1"/>
  <c r="J46" i="1"/>
  <c r="I46" i="1"/>
  <c r="H46" i="1"/>
  <c r="G46" i="1"/>
  <c r="F46" i="1"/>
  <c r="E46" i="1"/>
  <c r="D46" i="1"/>
  <c r="B46" i="1"/>
  <c r="A46" i="1"/>
  <c r="J45" i="1"/>
  <c r="I45" i="1"/>
  <c r="H45" i="1"/>
  <c r="G45" i="1"/>
  <c r="F45" i="1"/>
  <c r="E45" i="1"/>
  <c r="D45" i="1"/>
  <c r="B45" i="1"/>
  <c r="A45" i="1"/>
  <c r="J44" i="1"/>
  <c r="I44" i="1"/>
  <c r="H44" i="1"/>
  <c r="G44" i="1"/>
  <c r="F44" i="1"/>
  <c r="E44" i="1"/>
  <c r="D44" i="1"/>
  <c r="B44" i="1"/>
  <c r="A44" i="1"/>
  <c r="J43" i="1"/>
  <c r="I43" i="1"/>
  <c r="H43" i="1"/>
  <c r="G43" i="1"/>
  <c r="F43" i="1"/>
  <c r="E43" i="1"/>
  <c r="D43" i="1"/>
  <c r="B43" i="1"/>
  <c r="A43" i="1"/>
  <c r="J42" i="1"/>
  <c r="I42" i="1"/>
  <c r="H42" i="1"/>
  <c r="G42" i="1"/>
  <c r="F42" i="1"/>
  <c r="E42" i="1"/>
  <c r="D42" i="1"/>
  <c r="B42" i="1"/>
  <c r="A42" i="1"/>
  <c r="J41" i="1"/>
  <c r="I41" i="1"/>
  <c r="H41" i="1"/>
  <c r="G41" i="1"/>
  <c r="F41" i="1"/>
  <c r="E41" i="1"/>
  <c r="D41" i="1"/>
  <c r="B41" i="1"/>
  <c r="A41" i="1"/>
  <c r="J40" i="1"/>
  <c r="I40" i="1"/>
  <c r="H40" i="1"/>
  <c r="G40" i="1"/>
  <c r="F40" i="1"/>
  <c r="E40" i="1"/>
  <c r="D40" i="1"/>
  <c r="B40" i="1"/>
  <c r="A40" i="1"/>
  <c r="J39" i="1"/>
  <c r="I39" i="1"/>
  <c r="H39" i="1"/>
  <c r="G39" i="1"/>
  <c r="F39" i="1"/>
  <c r="E39" i="1"/>
  <c r="D39" i="1"/>
  <c r="B39" i="1"/>
  <c r="A39" i="1"/>
  <c r="J38" i="1"/>
  <c r="I38" i="1"/>
  <c r="H38" i="1"/>
  <c r="G38" i="1"/>
  <c r="F38" i="1"/>
  <c r="E38" i="1"/>
  <c r="D38" i="1"/>
  <c r="B38" i="1"/>
  <c r="A38" i="1"/>
  <c r="J37" i="1"/>
  <c r="I37" i="1"/>
  <c r="H37" i="1"/>
  <c r="G37" i="1"/>
  <c r="F37" i="1"/>
  <c r="E37" i="1"/>
  <c r="D37" i="1"/>
  <c r="B37" i="1"/>
  <c r="A37" i="1"/>
  <c r="J36" i="1"/>
  <c r="I36" i="1"/>
  <c r="H36" i="1"/>
  <c r="G36" i="1"/>
  <c r="F36" i="1"/>
  <c r="E36" i="1"/>
  <c r="D36" i="1"/>
  <c r="B36" i="1"/>
  <c r="A36" i="1"/>
  <c r="J35" i="1"/>
  <c r="I35" i="1"/>
  <c r="H35" i="1"/>
  <c r="G35" i="1"/>
  <c r="F35" i="1"/>
  <c r="E35" i="1"/>
  <c r="D35" i="1"/>
  <c r="B35" i="1"/>
  <c r="A35" i="1"/>
  <c r="I34" i="1"/>
  <c r="H34" i="1"/>
  <c r="G34" i="1"/>
  <c r="F34" i="1"/>
  <c r="E34" i="1"/>
  <c r="D34" i="1"/>
  <c r="B34" i="1"/>
  <c r="A34" i="1"/>
  <c r="J33" i="1"/>
  <c r="I33" i="1"/>
  <c r="H33" i="1"/>
  <c r="G33" i="1"/>
  <c r="F33" i="1"/>
  <c r="E33" i="1"/>
  <c r="D33" i="1"/>
  <c r="C33" i="1"/>
  <c r="B33" i="1"/>
  <c r="A33" i="1"/>
  <c r="L26" i="1"/>
  <c r="J23" i="1"/>
  <c r="J52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23" i="1" l="1"/>
  <c r="L23" i="1" s="1"/>
</calcChain>
</file>

<file path=xl/sharedStrings.xml><?xml version="1.0" encoding="utf-8"?>
<sst xmlns="http://schemas.openxmlformats.org/spreadsheetml/2006/main" count="151" uniqueCount="96">
  <si>
    <t>ตัวชี้วัด</t>
  </si>
  <si>
    <t>2.7.1 จำนวนวารสารวิชาการที่ได้รับการยอมรับในระดับชาติ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</si>
  <si>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</si>
  <si>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</si>
  <si>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</si>
  <si>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</si>
  <si>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</si>
  <si>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 แสงใส</t>
  </si>
  <si>
    <t>โทร. 1342</t>
  </si>
  <si>
    <t>ลำดับ</t>
  </si>
  <si>
    <t>หน่วยงาน</t>
  </si>
  <si>
    <t>เป้าหมาย</t>
  </si>
  <si>
    <t xml:space="preserve">ชื่อวารสารที่ได้รับการยอมรับในฐาน TCI </t>
  </si>
  <si>
    <t>วันที่ได้รับการยอมรับ</t>
  </si>
  <si>
    <t>กลุ่ม</t>
  </si>
  <si>
    <t>หน่วยงานเจ้าของวารสาร</t>
  </si>
  <si>
    <t>คะแนนตัวชี้วัด</t>
  </si>
  <si>
    <t>การบรรลุเป้าหมาย</t>
  </si>
  <si>
    <t xml:space="preserve"> TCI  กลุ่ม1</t>
  </si>
  <si>
    <t xml:space="preserve"> TCI  กลุ่ม2</t>
  </si>
  <si>
    <t>1) คณะครุศาสตร์</t>
  </si>
  <si>
    <t>N/A</t>
  </si>
  <si>
    <t>ช่วงปรับเกณฑ์การให้คะแนน</t>
  </si>
  <si>
    <t>2) คณะวิทยาศาสตร์และเทคโนโลยี</t>
  </si>
  <si>
    <t>Suan Sunandha Science and Technology Journal</t>
  </si>
  <si>
    <t>10 มกราคม 2563</t>
  </si>
  <si>
    <t>P</t>
  </si>
  <si>
    <t>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</si>
  <si>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</si>
  <si>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</si>
  <si>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</si>
  <si>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</si>
  <si>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</si>
  <si>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</si>
  <si>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วารสารมนุษยศาสตร์และสังคมศาสตร์ 
มหาวิทยาลัยราชภัฏสวนสุนันทา</t>
  </si>
  <si>
    <t>30 มิถุนายน 2564</t>
  </si>
  <si>
    <t>คณะมนุษยศาสตร์และสังคมศาสตร์</t>
  </si>
  <si>
    <t>4) คณะวิทยาการจัดการ</t>
  </si>
  <si>
    <t>วารสารวิทยาการจัดการ 
มหาวิทยาลัยราชภัฏสวนสุนันทา</t>
  </si>
  <si>
    <t>คณะวิทยาการจัดการ</t>
  </si>
  <si>
    <t>5) คณะเทคโนโลยีอุตสาหกรรม</t>
  </si>
  <si>
    <t>วารสารเทคโนโลยีอุตสาหกรรม</t>
  </si>
  <si>
    <t>คณะเทคโนโลยีอุตสาหกรรม</t>
  </si>
  <si>
    <t>มหาวิทยาลัย</t>
  </si>
  <si>
    <t>6) คณะศิลปกรรมศาสตร์</t>
  </si>
  <si>
    <t>วารสารศิลป์ปริทัศน์</t>
  </si>
  <si>
    <t>คณะศิลปกรรมศาสตร์</t>
  </si>
  <si>
    <t>7)  บัณฑิตวิทยาลัย</t>
  </si>
  <si>
    <t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t>
  </si>
  <si>
    <t>10 มกราคม 2563
30 มิถุนายน 2564</t>
  </si>
  <si>
    <t>บัณฑิตวิทยาลัย</t>
  </si>
  <si>
    <t>8)  วิทยาลัยนวัตกรรมและการจัดการ</t>
  </si>
  <si>
    <t>วารสารนวัตกรรมและการจัดการ 
มหาวิทยาลัยราชภัฏสวนสุนันทา</t>
  </si>
  <si>
    <t>28 เมษายน 2563</t>
  </si>
  <si>
    <t>วิทยาลัยนวัตกรรมและการจัดการ</t>
  </si>
  <si>
    <t>9) วิทยาลัยพยาบาลและสุขภาพ</t>
  </si>
  <si>
    <t>-</t>
  </si>
  <si>
    <t>10) วิทยาลัยสหเวชศาสตร์</t>
  </si>
  <si>
    <t>วารสารสหเวชศาสตร์ มหาวิทยาลัยราชภัฏสวนสุนันทา</t>
  </si>
  <si>
    <t>วิทยาลัยสหเวชศาสตร์</t>
  </si>
  <si>
    <t xml:space="preserve">11) วิทยาลัยโลจิสติกส์และซัพพลายเชน </t>
  </si>
  <si>
    <t>วารสารวิทยาลัยโลจิสติกส์และซัพพลายเชน</t>
  </si>
  <si>
    <t>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</si>
  <si>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</si>
  <si>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</si>
  <si>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</si>
  <si>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The EUrASEANs: journal on global socio-economic dynamics</t>
  </si>
  <si>
    <t>วิทยาลัยการจัดการอุตสาหกรรมบริการ</t>
  </si>
  <si>
    <t>15) วิทยาลัยนิเทศศาสตร์</t>
  </si>
  <si>
    <t>16) ศูนย์การศึกษาอุดรธานี</t>
  </si>
  <si>
    <t>วารสารรัฐศาสตร์ มหาวิทยาลัยราชภัฏสวนสุนันทา</t>
  </si>
  <si>
    <t>ศูนย์การศึกษาจังหวัดอุดรธานี</t>
  </si>
  <si>
    <t>20) สถาบันวิจัยและพัฒนา</t>
  </si>
  <si>
    <t>1. วารสารสถาบันวิจัยและพัฒนา 
2. วารสารสวนสุนันทาวิชาการและวิจัย</t>
  </si>
  <si>
    <t>ระดับมหาวิทยาลัย</t>
  </si>
  <si>
    <t>ตัวชี้วัดระดับเจ้าภาพ</t>
  </si>
  <si>
    <t>2.7.1 (S)  ระดับความสำเร็จของการดำเนินการตามแนวทางตามตัวชี้วัดจำนวนวารสารวิชาการที่ได้รับการยอมรับในระดับชาติ</t>
  </si>
  <si>
    <t>คะแนน</t>
  </si>
  <si>
    <t>จำนวนวารสาร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</si>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</sst>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1" applyFont="1" applyFill="1" applyBorder="1" applyAlignment="1" applyProtection="1">
      <alignment horizontal="center" vertical="center" wrapText="1"/>
      <protection locked="0"/>
    </xf>
    <xf numFmtId="0" fontId="7" fillId="3" borderId="11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2" xfId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left" vertical="top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8" fillId="4" borderId="13" xfId="0" applyNumberFormat="1" applyFont="1" applyFill="1" applyBorder="1" applyAlignment="1" applyProtection="1">
      <alignment horizontal="center" vertical="top" wrapText="1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2" fontId="3" fillId="4" borderId="8" xfId="0" applyNumberFormat="1" applyFont="1" applyFill="1" applyBorder="1" applyAlignment="1" applyProtection="1">
      <alignment horizontal="left" vertical="top" wrapText="1"/>
      <protection locked="0"/>
    </xf>
    <xf numFmtId="49" fontId="3" fillId="4" borderId="8" xfId="0" applyNumberFormat="1" applyFont="1" applyFill="1" applyBorder="1" applyAlignment="1" applyProtection="1">
      <alignment horizontal="center" vertical="top" wrapText="1"/>
      <protection locked="0"/>
    </xf>
    <xf numFmtId="2" fontId="10" fillId="4" borderId="8" xfId="0" applyNumberFormat="1" applyFont="1" applyFill="1" applyBorder="1" applyAlignment="1" applyProtection="1">
      <alignment horizontal="center" vertical="top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</xf>
    <xf numFmtId="1" fontId="12" fillId="0" borderId="8" xfId="0" applyNumberFormat="1" applyFont="1" applyBorder="1" applyAlignment="1" applyProtection="1">
      <alignment horizontal="center" vertical="center" wrapText="1"/>
    </xf>
    <xf numFmtId="1" fontId="13" fillId="0" borderId="8" xfId="0" applyNumberFormat="1" applyFont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49" fontId="3" fillId="7" borderId="14" xfId="0" applyNumberFormat="1" applyFont="1" applyFill="1" applyBorder="1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center" vertical="top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14" fillId="4" borderId="10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6" fillId="9" borderId="8" xfId="0" applyFont="1" applyFill="1" applyBorder="1" applyAlignment="1" applyProtection="1">
      <alignment horizontal="left" vertical="top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188" fontId="19" fillId="4" borderId="8" xfId="0" applyNumberFormat="1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C140"/>
  <sheetViews>
    <sheetView tabSelected="1" zoomScale="60" zoomScaleNormal="60" workbookViewId="0">
      <pane xSplit="3" ySplit="5" topLeftCell="D6" activePane="bottomRight" state="frozen"/>
      <selection activeCell="U42" sqref="U42"/>
      <selection pane="topRight" activeCell="U42" sqref="U42"/>
      <selection pane="bottomLeft" activeCell="U42" sqref="U42"/>
      <selection pane="bottomRight" activeCell="J21" sqref="J21"/>
    </sheetView>
  </sheetViews>
  <sheetFormatPr defaultColWidth="9" defaultRowHeight="24" x14ac:dyDescent="0.2"/>
  <cols>
    <col min="1" max="1" width="10.375" style="6" customWidth="1"/>
    <col min="2" max="2" width="9" style="6"/>
    <col min="3" max="3" width="22.75" style="6" customWidth="1"/>
    <col min="4" max="4" width="9" style="6"/>
    <col min="5" max="5" width="29.75" style="6" customWidth="1"/>
    <col min="6" max="6" width="18.75" style="6" customWidth="1"/>
    <col min="7" max="8" width="14.25" style="6" customWidth="1"/>
    <col min="9" max="9" width="15.25" style="6" customWidth="1"/>
    <col min="10" max="10" width="16.25" style="6" customWidth="1"/>
    <col min="11" max="11" width="15.5" style="6" customWidth="1"/>
    <col min="12" max="12" width="18.5" style="6" customWidth="1"/>
    <col min="13" max="48" width="9" style="5"/>
    <col min="49" max="16384" width="9" style="6"/>
  </cols>
  <sheetData>
    <row r="1" spans="1:55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2" t="s">
        <v>2</v>
      </c>
      <c r="L1" s="4"/>
    </row>
    <row r="2" spans="1:55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8" t="s">
        <v>5</v>
      </c>
      <c r="L2" s="12"/>
    </row>
    <row r="3" spans="1:55" s="5" customFormat="1" x14ac:dyDescent="0.2">
      <c r="A3" s="13" t="s">
        <v>6</v>
      </c>
      <c r="B3" s="14" t="s">
        <v>7</v>
      </c>
      <c r="C3" s="15"/>
      <c r="D3" s="15" t="s">
        <v>8</v>
      </c>
      <c r="F3" s="15"/>
      <c r="G3" s="15"/>
      <c r="H3" s="15"/>
      <c r="I3" s="15"/>
      <c r="J3" s="15"/>
      <c r="K3" s="15"/>
      <c r="L3" s="16"/>
    </row>
    <row r="4" spans="1:55" s="5" customFormat="1" x14ac:dyDescent="0.2">
      <c r="A4" s="17" t="s">
        <v>9</v>
      </c>
      <c r="B4" s="18" t="s">
        <v>10</v>
      </c>
      <c r="C4" s="19"/>
      <c r="D4" s="20" t="s">
        <v>11</v>
      </c>
      <c r="E4" s="20" t="s">
        <v>12</v>
      </c>
      <c r="F4" s="20" t="s">
        <v>13</v>
      </c>
      <c r="G4" s="21" t="s">
        <v>14</v>
      </c>
      <c r="H4" s="22"/>
      <c r="I4" s="23" t="s">
        <v>15</v>
      </c>
      <c r="J4" s="20" t="s">
        <v>2</v>
      </c>
      <c r="K4" s="20" t="s">
        <v>16</v>
      </c>
      <c r="L4" s="20" t="s">
        <v>17</v>
      </c>
      <c r="AW4" s="6"/>
      <c r="AX4" s="6"/>
      <c r="AY4" s="6"/>
      <c r="AZ4" s="6"/>
      <c r="BA4" s="6"/>
      <c r="BB4" s="6"/>
      <c r="BC4" s="6"/>
    </row>
    <row r="5" spans="1:55" s="5" customFormat="1" x14ac:dyDescent="0.55000000000000004">
      <c r="A5" s="17"/>
      <c r="B5" s="24"/>
      <c r="C5" s="25"/>
      <c r="D5" s="26"/>
      <c r="E5" s="26"/>
      <c r="F5" s="26"/>
      <c r="G5" s="27" t="s">
        <v>18</v>
      </c>
      <c r="H5" s="27" t="s">
        <v>19</v>
      </c>
      <c r="I5" s="28"/>
      <c r="J5" s="26"/>
      <c r="K5" s="26"/>
      <c r="L5" s="26"/>
      <c r="N5" s="29" t="s">
        <v>10</v>
      </c>
      <c r="O5" s="30"/>
      <c r="P5" s="30"/>
      <c r="Q5" s="30"/>
      <c r="R5" s="30"/>
      <c r="AW5" s="6"/>
      <c r="AX5" s="6"/>
      <c r="AY5" s="6"/>
      <c r="AZ5" s="6"/>
      <c r="BA5" s="6"/>
      <c r="BB5" s="6"/>
      <c r="BC5" s="6"/>
    </row>
    <row r="6" spans="1:55" s="5" customFormat="1" ht="23.25" customHeight="1" x14ac:dyDescent="0.2">
      <c r="A6" s="31">
        <v>1</v>
      </c>
      <c r="B6" s="32" t="s">
        <v>20</v>
      </c>
      <c r="C6" s="32"/>
      <c r="D6" s="33">
        <v>1</v>
      </c>
      <c r="E6" s="34"/>
      <c r="F6" s="34"/>
      <c r="G6" s="34"/>
      <c r="H6" s="34"/>
      <c r="I6" s="34"/>
      <c r="J6" s="35" t="s">
        <v>21</v>
      </c>
      <c r="K6" s="36">
        <f>IF(J6="N/A",1,IF(J6&gt;=R$8,5,0))</f>
        <v>1</v>
      </c>
      <c r="L6" s="37" t="str">
        <f>IF(K6=5,"ü","û")</f>
        <v>û</v>
      </c>
      <c r="N6" s="30" t="s">
        <v>22</v>
      </c>
      <c r="O6" s="30"/>
      <c r="P6" s="30"/>
      <c r="Q6" s="30"/>
      <c r="R6" s="30">
        <v>1</v>
      </c>
      <c r="AW6" s="6"/>
      <c r="AX6" s="6"/>
      <c r="AY6" s="6"/>
      <c r="AZ6" s="6"/>
      <c r="BA6" s="6"/>
      <c r="BB6" s="6"/>
      <c r="BC6" s="6"/>
    </row>
    <row r="7" spans="1:55" s="5" customFormat="1" ht="23.25" customHeight="1" x14ac:dyDescent="0.2">
      <c r="A7" s="31">
        <v>2</v>
      </c>
      <c r="B7" s="32" t="s">
        <v>23</v>
      </c>
      <c r="C7" s="32"/>
      <c r="D7" s="33">
        <v>1</v>
      </c>
      <c r="E7" s="38" t="s">
        <v>24</v>
      </c>
      <c r="F7" s="39" t="s">
        <v>25</v>
      </c>
      <c r="G7" s="34"/>
      <c r="H7" s="40" t="s">
        <v>26</v>
      </c>
      <c r="I7" s="38" t="s">
        <v>27</v>
      </c>
      <c r="J7" s="35">
        <v>1</v>
      </c>
      <c r="K7" s="36">
        <f>IF(J7="N/A",1,IF(J7&gt;=R$8,5,0))</f>
        <v>5</v>
      </c>
      <c r="L7" s="37" t="str">
        <f t="shared" ref="L7:L22" si="0">IF(K7=5,"ü","û")</f>
        <v>ü</v>
      </c>
      <c r="N7" s="41" t="s">
        <v>28</v>
      </c>
      <c r="O7" s="41" t="s">
        <v>29</v>
      </c>
      <c r="P7" s="41" t="s">
        <v>30</v>
      </c>
      <c r="Q7" s="41" t="s">
        <v>31</v>
      </c>
      <c r="R7" s="41" t="s">
        <v>32</v>
      </c>
      <c r="AW7" s="6"/>
      <c r="AX7" s="6"/>
      <c r="AY7" s="6"/>
      <c r="AZ7" s="6"/>
      <c r="BA7" s="6"/>
      <c r="BB7" s="6"/>
      <c r="BC7" s="6"/>
    </row>
    <row r="8" spans="1:55" s="5" customFormat="1" ht="23.25" customHeight="1" x14ac:dyDescent="0.2">
      <c r="A8" s="31">
        <v>3</v>
      </c>
      <c r="B8" s="32" t="s">
        <v>33</v>
      </c>
      <c r="C8" s="32"/>
      <c r="D8" s="33">
        <v>1</v>
      </c>
      <c r="E8" s="38" t="s">
        <v>34</v>
      </c>
      <c r="F8" s="39" t="s">
        <v>35</v>
      </c>
      <c r="G8" s="34"/>
      <c r="H8" s="40" t="s">
        <v>26</v>
      </c>
      <c r="I8" s="38" t="s">
        <v>36</v>
      </c>
      <c r="J8" s="35">
        <v>1</v>
      </c>
      <c r="K8" s="36">
        <f t="shared" ref="K8:K22" si="1">IF(J8="N/A",1,IF(J8&gt;=R$8,5,0))</f>
        <v>5</v>
      </c>
      <c r="L8" s="37" t="str">
        <f t="shared" si="0"/>
        <v>ü</v>
      </c>
      <c r="N8" s="42"/>
      <c r="O8" s="43"/>
      <c r="P8" s="43"/>
      <c r="Q8" s="43"/>
      <c r="R8" s="43">
        <v>1</v>
      </c>
      <c r="AW8" s="6"/>
      <c r="AX8" s="6"/>
      <c r="AY8" s="6"/>
      <c r="AZ8" s="6"/>
      <c r="BA8" s="6"/>
      <c r="BB8" s="6"/>
      <c r="BC8" s="6"/>
    </row>
    <row r="9" spans="1:55" s="5" customFormat="1" ht="23.25" customHeight="1" x14ac:dyDescent="0.2">
      <c r="A9" s="31">
        <v>4</v>
      </c>
      <c r="B9" s="44" t="s">
        <v>37</v>
      </c>
      <c r="C9" s="44"/>
      <c r="D9" s="33">
        <v>1</v>
      </c>
      <c r="E9" s="38" t="s">
        <v>38</v>
      </c>
      <c r="F9" s="39" t="s">
        <v>25</v>
      </c>
      <c r="G9" s="34"/>
      <c r="H9" s="40" t="s">
        <v>26</v>
      </c>
      <c r="I9" s="38" t="s">
        <v>39</v>
      </c>
      <c r="J9" s="35">
        <v>1</v>
      </c>
      <c r="K9" s="36">
        <f t="shared" si="1"/>
        <v>5</v>
      </c>
      <c r="L9" s="37" t="str">
        <f t="shared" si="0"/>
        <v>ü</v>
      </c>
      <c r="N9" s="30"/>
      <c r="O9" s="30"/>
      <c r="P9" s="30"/>
      <c r="Q9" s="30"/>
      <c r="R9" s="30"/>
      <c r="AW9" s="6"/>
      <c r="AX9" s="6"/>
      <c r="AY9" s="6"/>
      <c r="AZ9" s="6"/>
      <c r="BA9" s="6"/>
      <c r="BB9" s="6"/>
      <c r="BC9" s="6"/>
    </row>
    <row r="10" spans="1:55" s="5" customFormat="1" ht="23.25" customHeight="1" x14ac:dyDescent="0.55000000000000004">
      <c r="A10" s="31">
        <v>5</v>
      </c>
      <c r="B10" s="44" t="s">
        <v>40</v>
      </c>
      <c r="C10" s="44"/>
      <c r="D10" s="33">
        <v>1</v>
      </c>
      <c r="E10" s="38" t="s">
        <v>41</v>
      </c>
      <c r="F10" s="45" t="s">
        <v>35</v>
      </c>
      <c r="G10" s="34"/>
      <c r="H10" s="40" t="s">
        <v>26</v>
      </c>
      <c r="I10" s="38" t="s">
        <v>42</v>
      </c>
      <c r="J10" s="35">
        <v>1</v>
      </c>
      <c r="K10" s="36">
        <f t="shared" si="1"/>
        <v>5</v>
      </c>
      <c r="L10" s="37" t="str">
        <f t="shared" si="0"/>
        <v>ü</v>
      </c>
      <c r="N10" s="29" t="s">
        <v>43</v>
      </c>
      <c r="O10" s="30"/>
      <c r="P10" s="30"/>
      <c r="Q10" s="30"/>
      <c r="R10" s="30"/>
      <c r="AW10" s="6"/>
      <c r="AX10" s="6"/>
      <c r="AY10" s="6"/>
      <c r="AZ10" s="6"/>
      <c r="BA10" s="6"/>
      <c r="BB10" s="6"/>
      <c r="BC10" s="6"/>
    </row>
    <row r="11" spans="1:55" s="5" customFormat="1" ht="23.25" customHeight="1" x14ac:dyDescent="0.2">
      <c r="A11" s="31">
        <v>6</v>
      </c>
      <c r="B11" s="44" t="s">
        <v>44</v>
      </c>
      <c r="C11" s="44"/>
      <c r="D11" s="33">
        <v>1</v>
      </c>
      <c r="E11" s="38" t="s">
        <v>45</v>
      </c>
      <c r="F11" s="39" t="s">
        <v>25</v>
      </c>
      <c r="G11" s="34"/>
      <c r="H11" s="40" t="s">
        <v>26</v>
      </c>
      <c r="I11" s="38" t="s">
        <v>46</v>
      </c>
      <c r="J11" s="35">
        <v>1</v>
      </c>
      <c r="K11" s="36">
        <f t="shared" si="1"/>
        <v>5</v>
      </c>
      <c r="L11" s="37" t="str">
        <f t="shared" si="0"/>
        <v>ü</v>
      </c>
      <c r="N11" s="30" t="s">
        <v>22</v>
      </c>
      <c r="O11" s="30"/>
      <c r="P11" s="30"/>
      <c r="Q11" s="30"/>
      <c r="R11" s="30">
        <v>1</v>
      </c>
      <c r="AW11" s="6"/>
      <c r="AX11" s="6"/>
      <c r="AY11" s="6"/>
      <c r="AZ11" s="6"/>
      <c r="BA11" s="6"/>
      <c r="BB11" s="6"/>
      <c r="BC11" s="6"/>
    </row>
    <row r="12" spans="1:55" s="5" customFormat="1" ht="26.25" customHeight="1" x14ac:dyDescent="0.2">
      <c r="A12" s="46">
        <v>7</v>
      </c>
      <c r="B12" s="32" t="s">
        <v>47</v>
      </c>
      <c r="C12" s="32"/>
      <c r="D12" s="33">
        <v>1</v>
      </c>
      <c r="E12" s="38" t="s">
        <v>48</v>
      </c>
      <c r="F12" s="34" t="s">
        <v>49</v>
      </c>
      <c r="G12" s="34"/>
      <c r="H12" s="40" t="s">
        <v>26</v>
      </c>
      <c r="I12" s="38" t="s">
        <v>50</v>
      </c>
      <c r="J12" s="35">
        <v>4</v>
      </c>
      <c r="K12" s="36">
        <f t="shared" si="1"/>
        <v>5</v>
      </c>
      <c r="L12" s="37" t="str">
        <f t="shared" si="0"/>
        <v>ü</v>
      </c>
      <c r="N12" s="41" t="s">
        <v>28</v>
      </c>
      <c r="O12" s="41" t="s">
        <v>29</v>
      </c>
      <c r="P12" s="41" t="s">
        <v>30</v>
      </c>
      <c r="Q12" s="41" t="s">
        <v>31</v>
      </c>
      <c r="R12" s="41" t="s">
        <v>32</v>
      </c>
      <c r="AW12" s="6"/>
      <c r="AX12" s="6"/>
      <c r="AY12" s="6"/>
      <c r="AZ12" s="6"/>
      <c r="BA12" s="6"/>
      <c r="BB12" s="6"/>
      <c r="BC12" s="6"/>
    </row>
    <row r="13" spans="1:55" s="5" customFormat="1" ht="23.25" customHeight="1" x14ac:dyDescent="0.2">
      <c r="A13" s="31">
        <v>8</v>
      </c>
      <c r="B13" s="47" t="s">
        <v>51</v>
      </c>
      <c r="C13" s="47"/>
      <c r="D13" s="33">
        <v>1</v>
      </c>
      <c r="E13" s="38" t="s">
        <v>52</v>
      </c>
      <c r="F13" s="39" t="s">
        <v>53</v>
      </c>
      <c r="G13" s="34"/>
      <c r="H13" s="40" t="s">
        <v>26</v>
      </c>
      <c r="I13" s="38" t="s">
        <v>54</v>
      </c>
      <c r="J13" s="35">
        <v>1</v>
      </c>
      <c r="K13" s="36">
        <f t="shared" si="1"/>
        <v>5</v>
      </c>
      <c r="L13" s="37" t="str">
        <f t="shared" si="0"/>
        <v>ü</v>
      </c>
      <c r="N13" s="43">
        <v>13</v>
      </c>
      <c r="O13" s="43">
        <v>14</v>
      </c>
      <c r="P13" s="43">
        <v>15</v>
      </c>
      <c r="Q13" s="43">
        <v>16</v>
      </c>
      <c r="R13" s="43">
        <v>17</v>
      </c>
      <c r="AW13" s="6"/>
      <c r="AX13" s="6"/>
      <c r="AY13" s="6"/>
      <c r="AZ13" s="6"/>
      <c r="BA13" s="6"/>
      <c r="BB13" s="6"/>
      <c r="BC13" s="6"/>
    </row>
    <row r="14" spans="1:55" s="5" customFormat="1" ht="23.25" customHeight="1" x14ac:dyDescent="0.2">
      <c r="A14" s="31">
        <v>9</v>
      </c>
      <c r="B14" s="48" t="s">
        <v>55</v>
      </c>
      <c r="C14" s="49"/>
      <c r="D14" s="33">
        <v>1</v>
      </c>
      <c r="E14" s="34" t="s">
        <v>56</v>
      </c>
      <c r="F14" s="39" t="s">
        <v>56</v>
      </c>
      <c r="G14" s="34" t="s">
        <v>56</v>
      </c>
      <c r="H14" s="34" t="s">
        <v>56</v>
      </c>
      <c r="I14" s="34" t="s">
        <v>56</v>
      </c>
      <c r="J14" s="35" t="s">
        <v>21</v>
      </c>
      <c r="K14" s="36">
        <f t="shared" si="1"/>
        <v>1</v>
      </c>
      <c r="L14" s="37" t="str">
        <f t="shared" si="0"/>
        <v>û</v>
      </c>
      <c r="AW14" s="6"/>
      <c r="AX14" s="6"/>
      <c r="AY14" s="6"/>
      <c r="AZ14" s="6"/>
      <c r="BA14" s="6"/>
      <c r="BB14" s="6"/>
      <c r="BC14" s="6"/>
    </row>
    <row r="15" spans="1:55" s="5" customFormat="1" ht="23.25" customHeight="1" x14ac:dyDescent="0.2">
      <c r="A15" s="31">
        <v>10</v>
      </c>
      <c r="B15" s="47" t="s">
        <v>57</v>
      </c>
      <c r="C15" s="47"/>
      <c r="D15" s="33">
        <v>1</v>
      </c>
      <c r="E15" s="38" t="s">
        <v>58</v>
      </c>
      <c r="F15" s="39" t="s">
        <v>25</v>
      </c>
      <c r="G15" s="34"/>
      <c r="H15" s="40" t="s">
        <v>26</v>
      </c>
      <c r="I15" s="38" t="s">
        <v>59</v>
      </c>
      <c r="J15" s="35">
        <v>1</v>
      </c>
      <c r="K15" s="36">
        <f t="shared" si="1"/>
        <v>5</v>
      </c>
      <c r="L15" s="37" t="str">
        <f t="shared" si="0"/>
        <v>ü</v>
      </c>
      <c r="AW15" s="6"/>
      <c r="AX15" s="6"/>
      <c r="AY15" s="6"/>
      <c r="AZ15" s="6"/>
      <c r="BA15" s="6"/>
      <c r="BB15" s="6"/>
      <c r="BC15" s="6"/>
    </row>
    <row r="16" spans="1:55" s="5" customFormat="1" ht="23.25" customHeight="1" x14ac:dyDescent="0.2">
      <c r="A16" s="31">
        <v>11</v>
      </c>
      <c r="B16" s="50" t="s">
        <v>60</v>
      </c>
      <c r="C16" s="51"/>
      <c r="D16" s="33">
        <v>1</v>
      </c>
      <c r="E16" s="38" t="s">
        <v>61</v>
      </c>
      <c r="F16" s="39" t="s">
        <v>25</v>
      </c>
      <c r="G16" s="34"/>
      <c r="H16" s="40" t="s">
        <v>26</v>
      </c>
      <c r="I16" s="38" t="s">
        <v>62</v>
      </c>
      <c r="J16" s="35">
        <v>1</v>
      </c>
      <c r="K16" s="36">
        <f t="shared" si="1"/>
        <v>5</v>
      </c>
      <c r="L16" s="37" t="str">
        <f t="shared" si="0"/>
        <v>ü</v>
      </c>
      <c r="AW16" s="6"/>
      <c r="AX16" s="6"/>
      <c r="AY16" s="6"/>
      <c r="AZ16" s="6"/>
      <c r="BA16" s="6"/>
      <c r="BB16" s="6"/>
      <c r="BC16" s="6"/>
    </row>
    <row r="17" spans="1:55" s="5" customFormat="1" ht="23.25" customHeight="1" x14ac:dyDescent="0.2">
      <c r="A17" s="31">
        <v>12</v>
      </c>
      <c r="B17" s="52" t="s">
        <v>63</v>
      </c>
      <c r="C17" s="53"/>
      <c r="D17" s="33">
        <v>1</v>
      </c>
      <c r="E17" s="34" t="s">
        <v>56</v>
      </c>
      <c r="F17" s="39" t="s">
        <v>56</v>
      </c>
      <c r="G17" s="34" t="s">
        <v>56</v>
      </c>
      <c r="H17" s="34" t="s">
        <v>56</v>
      </c>
      <c r="I17" s="34" t="s">
        <v>56</v>
      </c>
      <c r="J17" s="35" t="s">
        <v>21</v>
      </c>
      <c r="K17" s="36">
        <f t="shared" si="1"/>
        <v>1</v>
      </c>
      <c r="L17" s="37" t="str">
        <f t="shared" si="0"/>
        <v>û</v>
      </c>
      <c r="AW17" s="6"/>
      <c r="AX17" s="6"/>
      <c r="AY17" s="6"/>
      <c r="AZ17" s="6"/>
      <c r="BA17" s="6"/>
      <c r="BB17" s="6"/>
      <c r="BC17" s="6"/>
    </row>
    <row r="18" spans="1:55" s="5" customFormat="1" ht="23.25" customHeight="1" x14ac:dyDescent="0.2">
      <c r="A18" s="31">
        <v>13</v>
      </c>
      <c r="B18" s="52" t="s">
        <v>64</v>
      </c>
      <c r="C18" s="53"/>
      <c r="D18" s="33">
        <v>1</v>
      </c>
      <c r="E18" s="34" t="s">
        <v>56</v>
      </c>
      <c r="F18" s="39" t="s">
        <v>56</v>
      </c>
      <c r="G18" s="34" t="s">
        <v>56</v>
      </c>
      <c r="H18" s="34" t="s">
        <v>56</v>
      </c>
      <c r="I18" s="34" t="s">
        <v>56</v>
      </c>
      <c r="J18" s="35" t="s">
        <v>21</v>
      </c>
      <c r="K18" s="36">
        <f t="shared" si="1"/>
        <v>1</v>
      </c>
      <c r="L18" s="37" t="str">
        <f t="shared" si="0"/>
        <v>û</v>
      </c>
      <c r="AW18" s="6"/>
      <c r="AX18" s="6"/>
      <c r="AY18" s="6"/>
      <c r="AZ18" s="6"/>
      <c r="BA18" s="6"/>
      <c r="BB18" s="6"/>
      <c r="BC18" s="6"/>
    </row>
    <row r="19" spans="1:55" s="5" customFormat="1" ht="23.25" customHeight="1" x14ac:dyDescent="0.2">
      <c r="A19" s="31">
        <v>14</v>
      </c>
      <c r="B19" s="52" t="s">
        <v>65</v>
      </c>
      <c r="C19" s="53"/>
      <c r="D19" s="33">
        <v>1</v>
      </c>
      <c r="E19" s="38" t="s">
        <v>66</v>
      </c>
      <c r="F19" s="39" t="s">
        <v>35</v>
      </c>
      <c r="G19" s="34"/>
      <c r="H19" s="40" t="s">
        <v>26</v>
      </c>
      <c r="I19" s="38" t="s">
        <v>67</v>
      </c>
      <c r="J19" s="35">
        <v>1</v>
      </c>
      <c r="K19" s="36">
        <f t="shared" si="1"/>
        <v>5</v>
      </c>
      <c r="L19" s="37" t="str">
        <f t="shared" si="0"/>
        <v>ü</v>
      </c>
      <c r="AW19" s="6"/>
      <c r="AX19" s="6"/>
      <c r="AY19" s="6"/>
      <c r="AZ19" s="6"/>
      <c r="BA19" s="6"/>
      <c r="BB19" s="6"/>
      <c r="BC19" s="6"/>
    </row>
    <row r="20" spans="1:55" s="5" customFormat="1" ht="23.25" customHeight="1" x14ac:dyDescent="0.2">
      <c r="A20" s="31">
        <v>15</v>
      </c>
      <c r="B20" s="52" t="s">
        <v>68</v>
      </c>
      <c r="C20" s="53"/>
      <c r="D20" s="33">
        <v>1</v>
      </c>
      <c r="E20" s="34" t="s">
        <v>56</v>
      </c>
      <c r="F20" s="39" t="s">
        <v>56</v>
      </c>
      <c r="G20" s="34" t="s">
        <v>56</v>
      </c>
      <c r="H20" s="34" t="s">
        <v>56</v>
      </c>
      <c r="I20" s="34" t="s">
        <v>56</v>
      </c>
      <c r="J20" s="35" t="s">
        <v>21</v>
      </c>
      <c r="K20" s="36">
        <f t="shared" si="1"/>
        <v>1</v>
      </c>
      <c r="L20" s="37" t="str">
        <f t="shared" si="0"/>
        <v>û</v>
      </c>
      <c r="AW20" s="6"/>
      <c r="AX20" s="6"/>
      <c r="AY20" s="6"/>
      <c r="AZ20" s="6"/>
      <c r="BA20" s="6"/>
      <c r="BB20" s="6"/>
      <c r="BC20" s="6"/>
    </row>
    <row r="21" spans="1:55" s="5" customFormat="1" ht="23.25" customHeight="1" x14ac:dyDescent="0.2">
      <c r="A21" s="31">
        <v>16</v>
      </c>
      <c r="B21" s="54" t="s">
        <v>69</v>
      </c>
      <c r="C21" s="55"/>
      <c r="D21" s="33">
        <v>1</v>
      </c>
      <c r="E21" s="38" t="s">
        <v>70</v>
      </c>
      <c r="F21" s="39" t="s">
        <v>35</v>
      </c>
      <c r="G21" s="34"/>
      <c r="H21" s="40" t="s">
        <v>26</v>
      </c>
      <c r="I21" s="38" t="s">
        <v>71</v>
      </c>
      <c r="J21" s="35">
        <v>1</v>
      </c>
      <c r="K21" s="36">
        <f t="shared" si="1"/>
        <v>5</v>
      </c>
      <c r="L21" s="37" t="str">
        <f t="shared" si="0"/>
        <v>ü</v>
      </c>
      <c r="AW21" s="6"/>
      <c r="AX21" s="6"/>
      <c r="AY21" s="6"/>
      <c r="AZ21" s="6"/>
      <c r="BA21" s="6"/>
      <c r="BB21" s="6"/>
      <c r="BC21" s="6"/>
    </row>
    <row r="22" spans="1:55" s="5" customFormat="1" ht="48" x14ac:dyDescent="0.2">
      <c r="A22" s="31">
        <v>17</v>
      </c>
      <c r="B22" s="52" t="s">
        <v>72</v>
      </c>
      <c r="C22" s="53"/>
      <c r="D22" s="33">
        <v>1</v>
      </c>
      <c r="E22" s="38" t="s">
        <v>73</v>
      </c>
      <c r="F22" s="39" t="s">
        <v>25</v>
      </c>
      <c r="G22" s="34"/>
      <c r="H22" s="40" t="s">
        <v>26</v>
      </c>
      <c r="I22" s="38" t="s">
        <v>4</v>
      </c>
      <c r="J22" s="35">
        <v>2</v>
      </c>
      <c r="K22" s="36">
        <f t="shared" si="1"/>
        <v>5</v>
      </c>
      <c r="L22" s="37" t="str">
        <f t="shared" si="0"/>
        <v>ü</v>
      </c>
      <c r="AW22" s="6"/>
      <c r="AX22" s="6"/>
      <c r="AY22" s="6"/>
      <c r="AZ22" s="6"/>
      <c r="BA22" s="6"/>
      <c r="BB22" s="6"/>
      <c r="BC22" s="6"/>
    </row>
    <row r="23" spans="1:55" s="5" customFormat="1" ht="27" customHeight="1" x14ac:dyDescent="0.2">
      <c r="A23" s="56" t="s">
        <v>74</v>
      </c>
      <c r="B23" s="57"/>
      <c r="C23" s="58"/>
      <c r="D23" s="59">
        <v>17</v>
      </c>
      <c r="E23" s="60"/>
      <c r="F23" s="60"/>
      <c r="G23" s="60"/>
      <c r="H23" s="60"/>
      <c r="I23" s="60"/>
      <c r="J23" s="61">
        <f>SUM(J6:J22)</f>
        <v>16</v>
      </c>
      <c r="K23" s="62">
        <f>IF(J23=0,0,IF(J23="N/A",1,IF(J23&lt;=N$13,1,IF(J23=O$13,2,IF(J23=P$13,3,IF(J23=Q$13,4,IF(J23&gt;=R$13,5,0)))))))</f>
        <v>4</v>
      </c>
      <c r="L23" s="63" t="str">
        <f>IF(K23=5,"ü","û")</f>
        <v>û</v>
      </c>
    </row>
    <row r="24" spans="1:55" s="5" customFormat="1" x14ac:dyDescent="0.2"/>
    <row r="25" spans="1:55" s="5" customFormat="1" ht="27.75" x14ac:dyDescent="0.2">
      <c r="A25" s="64" t="s">
        <v>75</v>
      </c>
      <c r="B25" s="64"/>
      <c r="C25" s="65" t="s">
        <v>76</v>
      </c>
      <c r="D25" s="65"/>
      <c r="E25" s="65"/>
      <c r="F25" s="65"/>
      <c r="G25" s="65"/>
      <c r="H25" s="65"/>
      <c r="I25" s="65"/>
      <c r="J25" s="66" t="s">
        <v>2</v>
      </c>
      <c r="K25" s="66" t="s">
        <v>77</v>
      </c>
      <c r="L25" s="66" t="s">
        <v>17</v>
      </c>
    </row>
    <row r="26" spans="1:55" s="5" customFormat="1" ht="21" customHeight="1" x14ac:dyDescent="0.2">
      <c r="A26" s="64"/>
      <c r="B26" s="64"/>
      <c r="C26" s="65"/>
      <c r="D26" s="65"/>
      <c r="E26" s="65"/>
      <c r="F26" s="65"/>
      <c r="G26" s="65"/>
      <c r="H26" s="65"/>
      <c r="I26" s="65"/>
      <c r="J26" s="67">
        <v>2</v>
      </c>
      <c r="K26" s="68">
        <v>2</v>
      </c>
      <c r="L26" s="69" t="str">
        <f>IF(G23=5,"ü","û")</f>
        <v>û</v>
      </c>
    </row>
    <row r="27" spans="1:55" s="5" customFormat="1" x14ac:dyDescent="0.2"/>
    <row r="28" spans="1:55" s="5" customFormat="1" x14ac:dyDescent="0.2"/>
    <row r="29" spans="1:55" s="5" customFormat="1" x14ac:dyDescent="0.2"/>
    <row r="30" spans="1:55" s="5" customFormat="1" x14ac:dyDescent="0.2"/>
    <row r="31" spans="1:55" s="5" customFormat="1" x14ac:dyDescent="0.2"/>
    <row r="32" spans="1:55" s="5" customFormat="1" x14ac:dyDescent="0.2"/>
    <row r="33" spans="1:10" s="5" customFormat="1" x14ac:dyDescent="0.2">
      <c r="A33" s="5" t="str">
        <f t="shared" ref="A33:J48" si="2">A4</f>
        <v>ลำดับ</v>
      </c>
      <c r="B33" s="5" t="str">
        <f t="shared" si="2"/>
        <v>หน่วยงาน</v>
      </c>
      <c r="C33" s="5">
        <f t="shared" si="2"/>
        <v>0</v>
      </c>
      <c r="D33" s="5" t="str">
        <f t="shared" si="2"/>
        <v>เป้าหมาย</v>
      </c>
      <c r="E33" s="5" t="str">
        <f t="shared" si="2"/>
        <v xml:space="preserve">ชื่อวารสารที่ได้รับการยอมรับในฐาน TCI </v>
      </c>
      <c r="F33" s="5" t="str">
        <f t="shared" si="2"/>
        <v>วันที่ได้รับการยอมรับ</v>
      </c>
      <c r="G33" s="5" t="str">
        <f t="shared" si="2"/>
        <v>กลุ่ม</v>
      </c>
      <c r="H33" s="5">
        <f t="shared" si="2"/>
        <v>0</v>
      </c>
      <c r="I33" s="5" t="str">
        <f t="shared" si="2"/>
        <v>หน่วยงานเจ้าของวารสาร</v>
      </c>
      <c r="J33" s="5" t="str">
        <f t="shared" si="2"/>
        <v>ผลการดำเนินงาน</v>
      </c>
    </row>
    <row r="34" spans="1:10" s="5" customFormat="1" x14ac:dyDescent="0.2">
      <c r="A34" s="5">
        <f t="shared" si="2"/>
        <v>0</v>
      </c>
      <c r="B34" s="5">
        <f t="shared" si="2"/>
        <v>0</v>
      </c>
      <c r="C34" s="5" t="s">
        <v>10</v>
      </c>
      <c r="D34" s="5">
        <f t="shared" si="2"/>
        <v>0</v>
      </c>
      <c r="E34" s="5">
        <f t="shared" si="2"/>
        <v>0</v>
      </c>
      <c r="F34" s="5">
        <f t="shared" si="2"/>
        <v>0</v>
      </c>
      <c r="G34" s="5" t="str">
        <f t="shared" si="2"/>
        <v xml:space="preserve"> TCI  กลุ่ม1</v>
      </c>
      <c r="H34" s="5" t="str">
        <f t="shared" si="2"/>
        <v xml:space="preserve"> TCI  กลุ่ม2</v>
      </c>
      <c r="I34" s="5">
        <f t="shared" si="2"/>
        <v>0</v>
      </c>
      <c r="J34" s="5" t="s">
        <v>78</v>
      </c>
    </row>
    <row r="35" spans="1:10" s="5" customFormat="1" x14ac:dyDescent="0.2">
      <c r="A35" s="5">
        <f t="shared" si="2"/>
        <v>1</v>
      </c>
      <c r="B35" s="5" t="str">
        <f t="shared" si="2"/>
        <v>1) คณะครุศาสตร์</v>
      </c>
      <c r="C35" s="5" t="s">
        <v>79</v>
      </c>
      <c r="D35" s="5">
        <f t="shared" si="2"/>
        <v>1</v>
      </c>
      <c r="E35" s="5">
        <f t="shared" si="2"/>
        <v>0</v>
      </c>
      <c r="F35" s="5">
        <f t="shared" si="2"/>
        <v>0</v>
      </c>
      <c r="G35" s="5">
        <f t="shared" si="2"/>
        <v>0</v>
      </c>
      <c r="H35" s="5">
        <f t="shared" si="2"/>
        <v>0</v>
      </c>
      <c r="I35" s="5">
        <f t="shared" si="2"/>
        <v>0</v>
      </c>
      <c r="J35" s="5" t="str">
        <f t="shared" si="2"/>
        <v>N/A</v>
      </c>
    </row>
    <row r="36" spans="1:10" s="5" customFormat="1" x14ac:dyDescent="0.2">
      <c r="A36" s="5">
        <f t="shared" si="2"/>
        <v>2</v>
      </c>
      <c r="B36" s="5" t="str">
        <f t="shared" si="2"/>
        <v>2) คณะวิทยาศาสตร์และเทคโนโลยี</v>
      </c>
      <c r="C36" s="5" t="s">
        <v>80</v>
      </c>
      <c r="D36" s="5">
        <f t="shared" si="2"/>
        <v>1</v>
      </c>
      <c r="E36" s="5" t="str">
        <f t="shared" si="2"/>
        <v>Suan Sunandha Science and Technology Journal</v>
      </c>
      <c r="F36" s="5" t="str">
        <f t="shared" si="2"/>
        <v>10 มกราคม 2563</v>
      </c>
      <c r="G36" s="5">
        <f t="shared" si="2"/>
        <v>0</v>
      </c>
      <c r="H36" s="5" t="str">
        <f t="shared" si="2"/>
        <v>P</v>
      </c>
      <c r="I36" s="5" t="str">
        <f t="shared" si="2"/>
        <v>คณะวิทยาศาสตร์และเทคโนโลยี</v>
      </c>
      <c r="J36" s="5">
        <f t="shared" si="2"/>
        <v>1</v>
      </c>
    </row>
    <row r="37" spans="1:10" s="5" customFormat="1" x14ac:dyDescent="0.2">
      <c r="A37" s="5">
        <f t="shared" si="2"/>
        <v>3</v>
      </c>
      <c r="B37" s="5" t="str">
        <f t="shared" si="2"/>
        <v>3) คณะมนุษยศาสตร์และสังคมศาสตร์</v>
      </c>
      <c r="C37" s="5" t="s">
        <v>81</v>
      </c>
      <c r="D37" s="5">
        <f t="shared" si="2"/>
        <v>1</v>
      </c>
      <c r="E37" s="5" t="str">
        <f t="shared" si="2"/>
        <v>วารสารมนุษยศาสตร์และสังคมศาสตร์ 
มหาวิทยาลัยราชภัฏสวนสุนันทา</v>
      </c>
      <c r="F37" s="5" t="str">
        <f t="shared" si="2"/>
        <v>30 มิถุนายน 2564</v>
      </c>
      <c r="G37" s="5">
        <f t="shared" si="2"/>
        <v>0</v>
      </c>
      <c r="H37" s="5" t="str">
        <f t="shared" si="2"/>
        <v>P</v>
      </c>
      <c r="I37" s="5" t="str">
        <f t="shared" si="2"/>
        <v>คณะมนุษยศาสตร์และสังคมศาสตร์</v>
      </c>
      <c r="J37" s="5">
        <f t="shared" si="2"/>
        <v>1</v>
      </c>
    </row>
    <row r="38" spans="1:10" s="5" customFormat="1" x14ac:dyDescent="0.2">
      <c r="A38" s="5">
        <f t="shared" si="2"/>
        <v>4</v>
      </c>
      <c r="B38" s="5" t="str">
        <f t="shared" si="2"/>
        <v>4) คณะวิทยาการจัดการ</v>
      </c>
      <c r="C38" s="5" t="s">
        <v>82</v>
      </c>
      <c r="D38" s="5">
        <f t="shared" si="2"/>
        <v>1</v>
      </c>
      <c r="E38" s="5" t="str">
        <f t="shared" si="2"/>
        <v>วารสารวิทยาการจัดการ 
มหาวิทยาลัยราชภัฏสวนสุนันทา</v>
      </c>
      <c r="F38" s="5" t="str">
        <f t="shared" si="2"/>
        <v>10 มกราคม 2563</v>
      </c>
      <c r="G38" s="5">
        <f t="shared" si="2"/>
        <v>0</v>
      </c>
      <c r="H38" s="5" t="str">
        <f t="shared" si="2"/>
        <v>P</v>
      </c>
      <c r="I38" s="5" t="str">
        <f t="shared" si="2"/>
        <v>คณะวิทยาการจัดการ</v>
      </c>
      <c r="J38" s="5">
        <f t="shared" si="2"/>
        <v>1</v>
      </c>
    </row>
    <row r="39" spans="1:10" s="5" customFormat="1" x14ac:dyDescent="0.2">
      <c r="A39" s="5">
        <f t="shared" si="2"/>
        <v>5</v>
      </c>
      <c r="B39" s="5" t="str">
        <f t="shared" si="2"/>
        <v>5) คณะเทคโนโลยีอุตสาหกรรม</v>
      </c>
      <c r="C39" s="5" t="s">
        <v>83</v>
      </c>
      <c r="D39" s="5">
        <f t="shared" si="2"/>
        <v>1</v>
      </c>
      <c r="E39" s="5" t="str">
        <f t="shared" si="2"/>
        <v>วารสารเทคโนโลยีอุตสาหกรรม</v>
      </c>
      <c r="F39" s="5" t="str">
        <f t="shared" si="2"/>
        <v>30 มิถุนายน 2564</v>
      </c>
      <c r="G39" s="5">
        <f t="shared" si="2"/>
        <v>0</v>
      </c>
      <c r="H39" s="5" t="str">
        <f t="shared" si="2"/>
        <v>P</v>
      </c>
      <c r="I39" s="5" t="str">
        <f t="shared" si="2"/>
        <v>คณะเทคโนโลยีอุตสาหกรรม</v>
      </c>
      <c r="J39" s="5">
        <f t="shared" si="2"/>
        <v>1</v>
      </c>
    </row>
    <row r="40" spans="1:10" s="5" customFormat="1" x14ac:dyDescent="0.2">
      <c r="A40" s="5">
        <f t="shared" si="2"/>
        <v>6</v>
      </c>
      <c r="B40" s="5" t="str">
        <f t="shared" si="2"/>
        <v>6) คณะศิลปกรรมศาสตร์</v>
      </c>
      <c r="C40" s="5" t="s">
        <v>84</v>
      </c>
      <c r="D40" s="5">
        <f t="shared" si="2"/>
        <v>1</v>
      </c>
      <c r="E40" s="5" t="str">
        <f t="shared" si="2"/>
        <v>วารสารศิลป์ปริทัศน์</v>
      </c>
      <c r="F40" s="5" t="str">
        <f t="shared" si="2"/>
        <v>10 มกราคม 2563</v>
      </c>
      <c r="G40" s="5">
        <f t="shared" si="2"/>
        <v>0</v>
      </c>
      <c r="H40" s="5" t="str">
        <f t="shared" si="2"/>
        <v>P</v>
      </c>
      <c r="I40" s="5" t="str">
        <f t="shared" si="2"/>
        <v>คณะศิลปกรรมศาสตร์</v>
      </c>
      <c r="J40" s="5">
        <f t="shared" si="2"/>
        <v>1</v>
      </c>
    </row>
    <row r="41" spans="1:10" s="5" customFormat="1" x14ac:dyDescent="0.2">
      <c r="A41" s="5">
        <f t="shared" si="2"/>
        <v>7</v>
      </c>
      <c r="B41" s="5" t="str">
        <f t="shared" si="2"/>
        <v>7)  บัณฑิตวิทยาลัย</v>
      </c>
      <c r="C41" s="5" t="s">
        <v>85</v>
      </c>
      <c r="D41" s="5">
        <f t="shared" si="2"/>
        <v>1</v>
      </c>
      <c r="E41" s="5" t="str">
        <f t="shared" si="2"/>
        <v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v>
      </c>
      <c r="F41" s="5" t="str">
        <f t="shared" si="2"/>
        <v>10 มกราคม 2563
30 มิถุนายน 2564</v>
      </c>
      <c r="G41" s="5">
        <f t="shared" si="2"/>
        <v>0</v>
      </c>
      <c r="H41" s="5" t="str">
        <f t="shared" si="2"/>
        <v>P</v>
      </c>
      <c r="I41" s="5" t="str">
        <f t="shared" si="2"/>
        <v>บัณฑิตวิทยาลัย</v>
      </c>
      <c r="J41" s="5">
        <f t="shared" si="2"/>
        <v>4</v>
      </c>
    </row>
    <row r="42" spans="1:10" s="5" customFormat="1" x14ac:dyDescent="0.2">
      <c r="A42" s="5">
        <f t="shared" si="2"/>
        <v>8</v>
      </c>
      <c r="B42" s="5" t="str">
        <f t="shared" si="2"/>
        <v>8)  วิทยาลัยนวัตกรรมและการจัดการ</v>
      </c>
      <c r="C42" s="5" t="s">
        <v>86</v>
      </c>
      <c r="D42" s="5">
        <f t="shared" si="2"/>
        <v>1</v>
      </c>
      <c r="E42" s="5" t="str">
        <f t="shared" si="2"/>
        <v>วารสารนวัตกรรมและการจัดการ 
มหาวิทยาลัยราชภัฏสวนสุนันทา</v>
      </c>
      <c r="F42" s="5" t="str">
        <f t="shared" si="2"/>
        <v>28 เมษายน 2563</v>
      </c>
      <c r="G42" s="5">
        <f t="shared" si="2"/>
        <v>0</v>
      </c>
      <c r="H42" s="5" t="str">
        <f t="shared" si="2"/>
        <v>P</v>
      </c>
      <c r="I42" s="5" t="str">
        <f t="shared" si="2"/>
        <v>วิทยาลัยนวัตกรรมและการจัดการ</v>
      </c>
      <c r="J42" s="5">
        <f t="shared" si="2"/>
        <v>1</v>
      </c>
    </row>
    <row r="43" spans="1:10" s="5" customFormat="1" x14ac:dyDescent="0.2">
      <c r="A43" s="5">
        <f t="shared" si="2"/>
        <v>9</v>
      </c>
      <c r="B43" s="5" t="str">
        <f t="shared" si="2"/>
        <v>9) วิทยาลัยพยาบาลและสุขภาพ</v>
      </c>
      <c r="C43" s="5" t="s">
        <v>87</v>
      </c>
      <c r="D43" s="5">
        <f t="shared" si="2"/>
        <v>1</v>
      </c>
      <c r="E43" s="5" t="str">
        <f t="shared" si="2"/>
        <v>-</v>
      </c>
      <c r="F43" s="5" t="str">
        <f t="shared" si="2"/>
        <v>-</v>
      </c>
      <c r="G43" s="5" t="str">
        <f t="shared" si="2"/>
        <v>-</v>
      </c>
      <c r="H43" s="5" t="str">
        <f t="shared" si="2"/>
        <v>-</v>
      </c>
      <c r="I43" s="5" t="str">
        <f t="shared" si="2"/>
        <v>-</v>
      </c>
      <c r="J43" s="5" t="str">
        <f t="shared" si="2"/>
        <v>N/A</v>
      </c>
    </row>
    <row r="44" spans="1:10" s="5" customFormat="1" x14ac:dyDescent="0.2">
      <c r="A44" s="5">
        <f t="shared" si="2"/>
        <v>10</v>
      </c>
      <c r="B44" s="5" t="str">
        <f t="shared" si="2"/>
        <v>10) วิทยาลัยสหเวชศาสตร์</v>
      </c>
      <c r="C44" s="5" t="s">
        <v>88</v>
      </c>
      <c r="D44" s="5">
        <f t="shared" si="2"/>
        <v>1</v>
      </c>
      <c r="E44" s="5" t="str">
        <f t="shared" si="2"/>
        <v>วารสารสหเวชศาสตร์ มหาวิทยาลัยราชภัฏสวนสุนันทา</v>
      </c>
      <c r="F44" s="5" t="str">
        <f t="shared" si="2"/>
        <v>10 มกราคม 2563</v>
      </c>
      <c r="G44" s="5">
        <f t="shared" si="2"/>
        <v>0</v>
      </c>
      <c r="H44" s="5" t="str">
        <f t="shared" si="2"/>
        <v>P</v>
      </c>
      <c r="I44" s="5" t="str">
        <f t="shared" si="2"/>
        <v>วิทยาลัยสหเวชศาสตร์</v>
      </c>
      <c r="J44" s="5">
        <f t="shared" si="2"/>
        <v>1</v>
      </c>
    </row>
    <row r="45" spans="1:10" s="5" customFormat="1" x14ac:dyDescent="0.2">
      <c r="A45" s="5">
        <f t="shared" si="2"/>
        <v>11</v>
      </c>
      <c r="B45" s="5" t="str">
        <f t="shared" si="2"/>
        <v xml:space="preserve">11) วิทยาลัยโลจิสติกส์และซัพพลายเชน </v>
      </c>
      <c r="C45" s="5" t="s">
        <v>89</v>
      </c>
      <c r="D45" s="5">
        <f t="shared" si="2"/>
        <v>1</v>
      </c>
      <c r="E45" s="5" t="str">
        <f t="shared" si="2"/>
        <v>วารสารวิทยาลัยโลจิสติกส์และซัพพลายเชน</v>
      </c>
      <c r="F45" s="5" t="str">
        <f t="shared" si="2"/>
        <v>10 มกราคม 2563</v>
      </c>
      <c r="G45" s="5">
        <f t="shared" si="2"/>
        <v>0</v>
      </c>
      <c r="H45" s="5" t="str">
        <f t="shared" si="2"/>
        <v>P</v>
      </c>
      <c r="I45" s="5" t="str">
        <f t="shared" si="2"/>
        <v>วิทยาลัยโลจิสติกส์และซัพพลายเชน</v>
      </c>
      <c r="J45" s="5">
        <f t="shared" si="2"/>
        <v>1</v>
      </c>
    </row>
    <row r="46" spans="1:10" s="5" customFormat="1" x14ac:dyDescent="0.2">
      <c r="A46" s="5">
        <f t="shared" si="2"/>
        <v>12</v>
      </c>
      <c r="B46" s="5" t="str">
        <f t="shared" si="2"/>
        <v>12) วิทยาลัยสถาปัตยกรรมศาสตร์</v>
      </c>
      <c r="C46" s="5" t="s">
        <v>90</v>
      </c>
      <c r="D46" s="5">
        <f t="shared" si="2"/>
        <v>1</v>
      </c>
      <c r="E46" s="5" t="str">
        <f t="shared" si="2"/>
        <v>-</v>
      </c>
      <c r="F46" s="5" t="str">
        <f t="shared" si="2"/>
        <v>-</v>
      </c>
      <c r="G46" s="5" t="str">
        <f t="shared" si="2"/>
        <v>-</v>
      </c>
      <c r="H46" s="5" t="str">
        <f t="shared" si="2"/>
        <v>-</v>
      </c>
      <c r="I46" s="5" t="str">
        <f t="shared" si="2"/>
        <v>-</v>
      </c>
      <c r="J46" s="5" t="str">
        <f t="shared" si="2"/>
        <v>N/A</v>
      </c>
    </row>
    <row r="47" spans="1:10" s="5" customFormat="1" x14ac:dyDescent="0.2">
      <c r="A47" s="5">
        <f t="shared" si="2"/>
        <v>13</v>
      </c>
      <c r="B47" s="5" t="str">
        <f t="shared" si="2"/>
        <v>13) วิทยาลัยการเมืองและการปกครอง</v>
      </c>
      <c r="C47" s="5" t="s">
        <v>91</v>
      </c>
      <c r="D47" s="5">
        <f t="shared" si="2"/>
        <v>1</v>
      </c>
      <c r="E47" s="5" t="str">
        <f t="shared" si="2"/>
        <v>-</v>
      </c>
      <c r="F47" s="5" t="str">
        <f t="shared" si="2"/>
        <v>-</v>
      </c>
      <c r="G47" s="5" t="str">
        <f t="shared" si="2"/>
        <v>-</v>
      </c>
      <c r="H47" s="5" t="str">
        <f t="shared" si="2"/>
        <v>-</v>
      </c>
      <c r="I47" s="5" t="str">
        <f t="shared" si="2"/>
        <v>-</v>
      </c>
      <c r="J47" s="5" t="str">
        <f t="shared" si="2"/>
        <v>N/A</v>
      </c>
    </row>
    <row r="48" spans="1:10" s="5" customFormat="1" x14ac:dyDescent="0.2">
      <c r="A48" s="5">
        <f t="shared" si="2"/>
        <v>14</v>
      </c>
      <c r="B48" s="5" t="str">
        <f t="shared" si="2"/>
        <v>14) วิทยาลัยการจัดการอุตสาหกรรมบริการ</v>
      </c>
      <c r="C48" s="5" t="s">
        <v>92</v>
      </c>
      <c r="D48" s="5">
        <f t="shared" si="2"/>
        <v>1</v>
      </c>
      <c r="E48" s="5" t="str">
        <f t="shared" si="2"/>
        <v>The EUrASEANs: journal on global socio-economic dynamics</v>
      </c>
      <c r="F48" s="5" t="str">
        <f t="shared" si="2"/>
        <v>30 มิถุนายน 2564</v>
      </c>
      <c r="G48" s="5">
        <f t="shared" si="2"/>
        <v>0</v>
      </c>
      <c r="H48" s="5" t="str">
        <f t="shared" si="2"/>
        <v>P</v>
      </c>
      <c r="I48" s="5" t="str">
        <f t="shared" si="2"/>
        <v>วิทยาลัยการจัดการอุตสาหกรรมบริการ</v>
      </c>
      <c r="J48" s="5">
        <f t="shared" si="2"/>
        <v>1</v>
      </c>
    </row>
    <row r="49" spans="1:10" s="5" customFormat="1" x14ac:dyDescent="0.2">
      <c r="A49" s="5">
        <f t="shared" ref="A49:J52" si="3">A20</f>
        <v>15</v>
      </c>
      <c r="B49" s="5" t="str">
        <f t="shared" si="3"/>
        <v>15) วิทยาลัยนิเทศศาสตร์</v>
      </c>
      <c r="C49" s="5" t="s">
        <v>93</v>
      </c>
      <c r="D49" s="5">
        <f t="shared" si="3"/>
        <v>1</v>
      </c>
      <c r="E49" s="5" t="str">
        <f t="shared" si="3"/>
        <v>-</v>
      </c>
      <c r="F49" s="5" t="str">
        <f t="shared" si="3"/>
        <v>-</v>
      </c>
      <c r="G49" s="5" t="str">
        <f t="shared" si="3"/>
        <v>-</v>
      </c>
      <c r="H49" s="5" t="str">
        <f t="shared" si="3"/>
        <v>-</v>
      </c>
      <c r="I49" s="5" t="str">
        <f t="shared" si="3"/>
        <v>-</v>
      </c>
      <c r="J49" s="5" t="str">
        <f t="shared" si="3"/>
        <v>N/A</v>
      </c>
    </row>
    <row r="50" spans="1:10" s="5" customFormat="1" x14ac:dyDescent="0.2">
      <c r="A50" s="5">
        <f t="shared" si="3"/>
        <v>16</v>
      </c>
      <c r="B50" s="5" t="str">
        <f t="shared" si="3"/>
        <v>16) ศูนย์การศึกษาอุดรธานี</v>
      </c>
      <c r="C50" s="5" t="s">
        <v>94</v>
      </c>
      <c r="D50" s="5">
        <f t="shared" si="3"/>
        <v>1</v>
      </c>
      <c r="E50" s="5" t="str">
        <f t="shared" si="3"/>
        <v>วารสารรัฐศาสตร์ มหาวิทยาลัยราชภัฏสวนสุนันทา</v>
      </c>
      <c r="F50" s="5" t="str">
        <f t="shared" si="3"/>
        <v>30 มิถุนายน 2564</v>
      </c>
      <c r="G50" s="5">
        <f t="shared" si="3"/>
        <v>0</v>
      </c>
      <c r="H50" s="5" t="str">
        <f t="shared" si="3"/>
        <v>P</v>
      </c>
      <c r="I50" s="5" t="str">
        <f t="shared" si="3"/>
        <v>ศูนย์การศึกษาจังหวัดอุดรธานี</v>
      </c>
      <c r="J50" s="5">
        <f t="shared" si="3"/>
        <v>1</v>
      </c>
    </row>
    <row r="51" spans="1:10" s="5" customFormat="1" x14ac:dyDescent="0.2">
      <c r="A51" s="5">
        <f t="shared" si="3"/>
        <v>17</v>
      </c>
      <c r="B51" s="5" t="str">
        <f t="shared" si="3"/>
        <v>20) สถาบันวิจัยและพัฒนา</v>
      </c>
      <c r="C51" s="5" t="s">
        <v>95</v>
      </c>
      <c r="D51" s="5">
        <f t="shared" si="3"/>
        <v>1</v>
      </c>
      <c r="E51" s="5" t="str">
        <f t="shared" si="3"/>
        <v>1. วารสารสถาบันวิจัยและพัฒนา 
2. วารสารสวนสุนันทาวิชาการและวิจัย</v>
      </c>
      <c r="F51" s="5" t="str">
        <f t="shared" si="3"/>
        <v>10 มกราคม 2563</v>
      </c>
      <c r="G51" s="5">
        <f t="shared" si="3"/>
        <v>0</v>
      </c>
      <c r="H51" s="5" t="str">
        <f t="shared" si="3"/>
        <v>P</v>
      </c>
      <c r="I51" s="5" t="str">
        <f t="shared" si="3"/>
        <v>สถาบันวิจัยและพัฒนา</v>
      </c>
      <c r="J51" s="5">
        <f t="shared" si="3"/>
        <v>2</v>
      </c>
    </row>
    <row r="52" spans="1:10" s="5" customFormat="1" x14ac:dyDescent="0.2">
      <c r="A52" s="5" t="str">
        <f t="shared" si="3"/>
        <v>ระดับมหาวิทยาลัย</v>
      </c>
      <c r="B52" s="5">
        <f t="shared" si="3"/>
        <v>0</v>
      </c>
      <c r="C52" s="5" t="s">
        <v>43</v>
      </c>
      <c r="D52" s="5">
        <f t="shared" si="3"/>
        <v>17</v>
      </c>
      <c r="E52" s="5">
        <f t="shared" si="3"/>
        <v>0</v>
      </c>
      <c r="F52" s="5">
        <f t="shared" si="3"/>
        <v>0</v>
      </c>
      <c r="G52" s="5">
        <f t="shared" si="3"/>
        <v>0</v>
      </c>
      <c r="H52" s="5">
        <f t="shared" si="3"/>
        <v>0</v>
      </c>
      <c r="I52" s="5">
        <f t="shared" si="3"/>
        <v>0</v>
      </c>
      <c r="J52" s="5">
        <f t="shared" si="3"/>
        <v>16</v>
      </c>
    </row>
    <row r="53" spans="1:10" s="5" customFormat="1" x14ac:dyDescent="0.2"/>
    <row r="54" spans="1:10" s="5" customFormat="1" x14ac:dyDescent="0.2"/>
    <row r="55" spans="1:10" s="5" customFormat="1" x14ac:dyDescent="0.2"/>
    <row r="56" spans="1:10" s="5" customFormat="1" x14ac:dyDescent="0.2"/>
    <row r="57" spans="1:10" s="5" customFormat="1" x14ac:dyDescent="0.2"/>
    <row r="58" spans="1:10" s="5" customFormat="1" x14ac:dyDescent="0.2"/>
    <row r="59" spans="1:10" s="5" customFormat="1" x14ac:dyDescent="0.2"/>
    <row r="60" spans="1:10" s="5" customFormat="1" x14ac:dyDescent="0.2"/>
    <row r="61" spans="1:10" s="5" customFormat="1" x14ac:dyDescent="0.2"/>
    <row r="62" spans="1:10" s="5" customFormat="1" x14ac:dyDescent="0.2"/>
    <row r="63" spans="1:10" s="5" customFormat="1" x14ac:dyDescent="0.2"/>
    <row r="64" spans="1:10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</sheetData>
  <mergeCells count="35">
    <mergeCell ref="B19:C19"/>
    <mergeCell ref="B20:C20"/>
    <mergeCell ref="B21:C21"/>
    <mergeCell ref="B22:C22"/>
    <mergeCell ref="A23:C23"/>
    <mergeCell ref="A25:B26"/>
    <mergeCell ref="C25:I26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4:H4"/>
    <mergeCell ref="I4:I5"/>
    <mergeCell ref="J4:J5"/>
    <mergeCell ref="K4:K5"/>
    <mergeCell ref="L4:L5"/>
    <mergeCell ref="B6:C6"/>
    <mergeCell ref="A1:B1"/>
    <mergeCell ref="C1:J1"/>
    <mergeCell ref="K1:L1"/>
    <mergeCell ref="A2:B2"/>
    <mergeCell ref="K2:L2"/>
    <mergeCell ref="A4:A5"/>
    <mergeCell ref="B4:C5"/>
    <mergeCell ref="D4:D5"/>
    <mergeCell ref="E4:E5"/>
    <mergeCell ref="F4:F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2022-01-11T09:25:47Z</dcterms:created>
  <dcterms:modified xsi:type="dcterms:W3CDTF">2022-01-11T09:25:57Z</dcterms:modified>
</cp:coreProperties>
</file>