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3\"/>
    </mc:Choice>
  </mc:AlternateContent>
  <bookViews>
    <workbookView xWindow="0" yWindow="0" windowWidth="24000" windowHeight="9420"/>
  </bookViews>
  <sheets>
    <sheet name="3.3.1" sheetId="1" r:id="rId1"/>
    <sheet name="รายละเอียด 3.3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T21" i="2"/>
  <c r="S21" i="2"/>
  <c r="T20" i="2"/>
  <c r="S20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T23" i="2" s="1"/>
  <c r="S6" i="2"/>
  <c r="S23" i="2" s="1"/>
  <c r="F50" i="1"/>
  <c r="D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G43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G35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G32" i="1"/>
  <c r="F32" i="1"/>
  <c r="E32" i="1"/>
  <c r="D32" i="1"/>
  <c r="B32" i="1"/>
  <c r="A32" i="1"/>
  <c r="I25" i="1"/>
  <c r="F22" i="1"/>
  <c r="E22" i="1"/>
  <c r="G22" i="1" s="1"/>
  <c r="G19" i="1"/>
  <c r="H19" i="1" s="1"/>
  <c r="I19" i="1" s="1"/>
  <c r="G18" i="1"/>
  <c r="H18" i="1" s="1"/>
  <c r="I18" i="1" s="1"/>
  <c r="H17" i="1"/>
  <c r="I17" i="1" s="1"/>
  <c r="G17" i="1"/>
  <c r="G45" i="1" s="1"/>
  <c r="H16" i="1"/>
  <c r="I16" i="1" s="1"/>
  <c r="G16" i="1"/>
  <c r="G44" i="1" s="1"/>
  <c r="H15" i="1"/>
  <c r="I15" i="1" s="1"/>
  <c r="G15" i="1"/>
  <c r="G14" i="1"/>
  <c r="G42" i="1" s="1"/>
  <c r="G13" i="1"/>
  <c r="H13" i="1" s="1"/>
  <c r="I13" i="1" s="1"/>
  <c r="G12" i="1"/>
  <c r="G40" i="1" s="1"/>
  <c r="G11" i="1"/>
  <c r="H11" i="1" s="1"/>
  <c r="I11" i="1" s="1"/>
  <c r="G10" i="1"/>
  <c r="H10" i="1" s="1"/>
  <c r="I10" i="1" s="1"/>
  <c r="H9" i="1"/>
  <c r="I9" i="1" s="1"/>
  <c r="G9" i="1"/>
  <c r="G37" i="1" s="1"/>
  <c r="H8" i="1"/>
  <c r="I8" i="1" s="1"/>
  <c r="G8" i="1"/>
  <c r="G36" i="1" s="1"/>
  <c r="H7" i="1"/>
  <c r="I7" i="1" s="1"/>
  <c r="G7" i="1"/>
  <c r="G6" i="1"/>
  <c r="G34" i="1" s="1"/>
  <c r="G5" i="1"/>
  <c r="H5" i="1" s="1"/>
  <c r="I5" i="1" s="1"/>
  <c r="H22" i="1" l="1"/>
  <c r="I22" i="1" s="1"/>
  <c r="G50" i="1"/>
  <c r="G39" i="1"/>
  <c r="G47" i="1"/>
  <c r="H6" i="1"/>
  <c r="I6" i="1" s="1"/>
  <c r="H14" i="1"/>
  <c r="I14" i="1" s="1"/>
  <c r="G38" i="1"/>
  <c r="G46" i="1"/>
  <c r="E50" i="1"/>
  <c r="H12" i="1"/>
  <c r="I12" i="1" s="1"/>
  <c r="G33" i="1"/>
  <c r="G41" i="1"/>
</calcChain>
</file>

<file path=xl/sharedStrings.xml><?xml version="1.0" encoding="utf-8"?>
<sst xmlns="http://schemas.openxmlformats.org/spreadsheetml/2006/main" count="117" uniqueCount="91">
  <si>
    <t>ตัวชี้วัด</t>
  </si>
  <si>
    <t>3.3.1 ร้อยละของนักเรียนที่เข้ามาศึกษาต่อในมหาวิทยาลัยต่อแผนรับนักศึกษาประจำปี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</si>
  <si>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</si>
  <si>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</si>
  <si>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</si>
  <si>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</si>
  <si>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</si>
  <si>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นายเศรษฐศิริ เสาสาพบ</t>
  </si>
  <si>
    <t>โทร. 1027</t>
  </si>
  <si>
    <t>ลำดับ</t>
  </si>
  <si>
    <t>หน่วยงาน</t>
  </si>
  <si>
    <t>เป้าหมาย</t>
  </si>
  <si>
    <t>จำนวนนักเรียนที่เข้ามาศึกษาต่อระดับปริญญาตรี ภาคปกติ 
(รายงานตัวเข้าศึกษา)</t>
  </si>
  <si>
    <t>แผนรับนักศึกษาระดับปริญญาตรี ภาคปกติ</t>
  </si>
  <si>
    <t>คิดเป็นร้อยละ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</si>
  <si>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</si>
  <si>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</si>
  <si>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</si>
  <si>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</si>
  <si>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</si>
  <si>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</si>
  <si>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</si>
  <si>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</si>
  <si>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</si>
  <si>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</si>
  <si>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</si>
  <si>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</si>
  <si>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</si>
  <si>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</si>
  <si>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</si>
  <si>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</si>
  <si>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</si>
  <si>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</si>
  <si>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</si>
  <si>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</si>
  <si>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</si>
  <si>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</si>
  <si>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</si>
  <si>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 ศูนย์การศึกษา จ. ระนอง</t>
  </si>
  <si>
    <t>18) ศูนย์การศึกษา จ.ชลบุรี</t>
  </si>
  <si>
    <t>ระดับมหาวิทยาลัย</t>
  </si>
  <si>
    <t>ตัวชี้วัดระดับเจ้าภาพ</t>
  </si>
  <si>
    <t>3.3.1(S) ระดับความสำเร็จของการดำเนินการตามแนวทางตามตัวชี้วัด ร้อยละของนักเรียนที่เข้ามาศึกษาต่อในมหาวิทยาลัยต่อแผนรับนักศึกษาประจำปี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</si>
  <si>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</si>
  <si>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</si>
  <si>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</si>
  <si>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</si>
  <si>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</si>
  <si>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</si>
  <si>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</si>
  <si>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</si>
  <si>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</si>
  <si>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</si>
  <si>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</si>
  <si>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</si>
  <si>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</si>
  <si>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</si>
  <si>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</si>
  <si>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</si>
  <si>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</si>
  <si>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มหาวิทยาลัย</t>
  </si>
  <si>
    <t>รายละเอียดตัวชี้วัด</t>
  </si>
  <si>
    <t>คณะ/วิทยาลัย/ศูนย์</t>
  </si>
  <si>
    <t>แผนรับ</t>
  </si>
  <si>
    <t>Portfolio (รอบ 1)</t>
  </si>
  <si>
    <t>Quota ทุนเพชร (รอบ 2)</t>
  </si>
  <si>
    <t>Quota วิชาการ/พิเศษ (รอบ 2)</t>
  </si>
  <si>
    <t>Admission  (รอบ 3)</t>
  </si>
  <si>
    <t>Direct Admission (รอบ 4)</t>
  </si>
  <si>
    <t>รวมจำนวนสมัคร</t>
  </si>
  <si>
    <t>รวมจำนวนรายงานตัว</t>
  </si>
  <si>
    <t>สมัคร</t>
  </si>
  <si>
    <t>รายงานตัว</t>
  </si>
  <si>
    <t>คณะครุศาสตร์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</si>
  <si>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</si>
  <si>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</si>
  <si>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</si>
  <si>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คณะเทคโนโลยีอุตสาหกรรม</t>
  </si>
  <si>
    <t>คณะศิลปกรรมศาสตร์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</si>
  <si>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</si>
  <si>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</si>
  <si>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</si>
  <si>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วิทยาลัยโลจิสติกส์และซัพพลายเชน</t>
  </si>
  <si>
    <t>วิทยาลัยสถาปัตยกรรมศาสตร์</t>
  </si>
  <si>
    <t>วิทยาลัยการเมืองและการปกครอง</t>
  </si>
  <si>
    <t>วิทยาลัยการจัดการอุตสาหกรรมบริการ</t>
  </si>
  <si>
    <t>วิทยาลัยนิเทศศาสตร์</t>
  </si>
  <si>
    <t>ศูนย์การศึกษาจังหวัดอุดรธานี</t>
  </si>
  <si>
    <t>ศูนย์การศึกษาจังหวัดชลบุรี</t>
  </si>
  <si>
    <t>ศูนย์การศึกษาจังหวัดระนอง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</si>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</sst>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1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7"/>
      <name val="TH SarabunPSK"/>
      <family val="2"/>
    </font>
    <font>
      <sz val="17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7" fillId="4" borderId="8" xfId="0" applyFont="1" applyFill="1" applyBorder="1" applyAlignment="1" applyProtection="1">
      <alignment horizontal="center" vertical="top" wrapText="1"/>
      <protection hidden="1"/>
    </xf>
    <xf numFmtId="0" fontId="7" fillId="4" borderId="0" xfId="0" applyFont="1" applyFill="1" applyAlignment="1" applyProtection="1">
      <alignment horizontal="left" vertical="top"/>
      <protection locked="0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8" fillId="6" borderId="8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>
      <alignment horizontal="left" vertical="top"/>
    </xf>
    <xf numFmtId="2" fontId="9" fillId="0" borderId="8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7" borderId="10" xfId="0" applyFont="1" applyFill="1" applyBorder="1" applyAlignment="1" applyProtection="1">
      <alignment horizontal="left" vertical="top" wrapText="1"/>
      <protection locked="0"/>
    </xf>
    <xf numFmtId="0" fontId="3" fillId="7" borderId="1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11" fillId="3" borderId="11" xfId="0" applyFont="1" applyFill="1" applyBorder="1" applyAlignment="1" applyProtection="1">
      <alignment horizontal="center" vertical="top" wrapText="1"/>
      <protection locked="0"/>
    </xf>
    <xf numFmtId="187" fontId="11" fillId="3" borderId="8" xfId="0" applyNumberFormat="1" applyFont="1" applyFill="1" applyBorder="1" applyAlignment="1" applyProtection="1">
      <alignment horizontal="center" vertical="top" wrapText="1"/>
      <protection locked="0"/>
    </xf>
    <xf numFmtId="0" fontId="12" fillId="3" borderId="8" xfId="0" applyFont="1" applyFill="1" applyBorder="1" applyAlignment="1" applyProtection="1">
      <alignment horizontal="center" vertical="top" wrapText="1"/>
      <protection locked="0"/>
    </xf>
    <xf numFmtId="2" fontId="12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2" fillId="3" borderId="8" xfId="0" applyNumberFormat="1" applyFont="1" applyFill="1" applyBorder="1" applyAlignment="1" applyProtection="1">
      <alignment horizontal="center" vertical="top" wrapText="1"/>
      <protection hidden="1"/>
    </xf>
    <xf numFmtId="0" fontId="13" fillId="3" borderId="8" xfId="0" applyFont="1" applyFill="1" applyBorder="1" applyAlignment="1" applyProtection="1">
      <alignment horizontal="center" vertical="top" wrapText="1"/>
      <protection hidden="1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14" fillId="8" borderId="3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vertical="top" wrapText="1"/>
      <protection locked="0"/>
    </xf>
    <xf numFmtId="0" fontId="5" fillId="9" borderId="2" xfId="0" applyFont="1" applyFill="1" applyBorder="1" applyAlignment="1" applyProtection="1">
      <alignment vertical="top" wrapText="1"/>
      <protection locked="0"/>
    </xf>
    <xf numFmtId="0" fontId="5" fillId="9" borderId="3" xfId="0" applyFont="1" applyFill="1" applyBorder="1" applyAlignment="1" applyProtection="1">
      <alignment vertical="top" wrapText="1"/>
      <protection locked="0"/>
    </xf>
    <xf numFmtId="0" fontId="14" fillId="8" borderId="8" xfId="0" applyFont="1" applyFill="1" applyBorder="1" applyAlignment="1" applyProtection="1">
      <alignment horizontal="center" vertical="center"/>
      <protection locked="0"/>
    </xf>
    <xf numFmtId="0" fontId="14" fillId="8" borderId="8" xfId="0" applyFont="1" applyFill="1" applyBorder="1" applyAlignment="1" applyProtection="1">
      <alignment horizontal="center" vertical="center" wrapText="1"/>
      <protection locked="0"/>
    </xf>
    <xf numFmtId="0" fontId="14" fillId="8" borderId="4" xfId="0" applyFont="1" applyFill="1" applyBorder="1" applyAlignment="1" applyProtection="1">
      <alignment horizontal="center" vertical="center" wrapText="1"/>
      <protection locked="0"/>
    </xf>
    <xf numFmtId="0" fontId="14" fillId="8" borderId="6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vertical="top" wrapText="1"/>
      <protection locked="0"/>
    </xf>
    <xf numFmtId="0" fontId="5" fillId="9" borderId="5" xfId="0" applyFont="1" applyFill="1" applyBorder="1" applyAlignment="1" applyProtection="1">
      <alignment vertical="top" wrapText="1"/>
      <protection locked="0"/>
    </xf>
    <xf numFmtId="0" fontId="5" fillId="9" borderId="6" xfId="0" applyFont="1" applyFill="1" applyBorder="1" applyAlignment="1" applyProtection="1">
      <alignment vertical="top" wrapText="1"/>
      <protection locked="0"/>
    </xf>
    <xf numFmtId="0" fontId="5" fillId="0" borderId="8" xfId="0" applyFont="1" applyFill="1" applyBorder="1" applyAlignment="1" applyProtection="1">
      <alignment horizontal="center" vertical="top" wrapText="1"/>
      <protection locked="0"/>
    </xf>
    <xf numFmtId="188" fontId="5" fillId="0" borderId="8" xfId="0" applyNumberFormat="1" applyFont="1" applyFill="1" applyBorder="1" applyAlignment="1" applyProtection="1">
      <alignment horizontal="center" vertical="top" wrapText="1"/>
      <protection locked="0"/>
    </xf>
    <xf numFmtId="0" fontId="13" fillId="0" borderId="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>
      <alignment horizontal="left" vertical="top"/>
    </xf>
    <xf numFmtId="0" fontId="15" fillId="4" borderId="12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8" fillId="4" borderId="9" xfId="0" applyNumberFormat="1" applyFont="1" applyFill="1" applyBorder="1" applyAlignment="1">
      <alignment horizontal="center" vertical="center" wrapText="1"/>
    </xf>
    <xf numFmtId="49" fontId="18" fillId="11" borderId="9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top"/>
    </xf>
    <xf numFmtId="49" fontId="17" fillId="0" borderId="0" xfId="0" applyNumberFormat="1" applyFont="1" applyBorder="1" applyAlignment="1">
      <alignment vertical="center"/>
    </xf>
    <xf numFmtId="49" fontId="18" fillId="4" borderId="8" xfId="0" applyNumberFormat="1" applyFont="1" applyFill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center" vertical="center" wrapText="1"/>
    </xf>
    <xf numFmtId="49" fontId="18" fillId="12" borderId="8" xfId="0" applyNumberFormat="1" applyFont="1" applyFill="1" applyBorder="1" applyAlignment="1">
      <alignment horizontal="center" vertical="center" wrapText="1"/>
    </xf>
    <xf numFmtId="49" fontId="18" fillId="4" borderId="13" xfId="0" applyNumberFormat="1" applyFont="1" applyFill="1" applyBorder="1" applyAlignment="1">
      <alignment horizontal="center" vertical="center" wrapText="1"/>
    </xf>
    <xf numFmtId="49" fontId="18" fillId="11" borderId="13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19" fillId="0" borderId="8" xfId="0" applyFont="1" applyBorder="1" applyAlignment="1">
      <alignment horizontal="left" vertical="center"/>
    </xf>
    <xf numFmtId="3" fontId="10" fillId="10" borderId="8" xfId="0" applyNumberFormat="1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3" fontId="10" fillId="12" borderId="8" xfId="0" applyNumberFormat="1" applyFont="1" applyFill="1" applyBorder="1" applyAlignment="1">
      <alignment horizontal="center" vertical="center"/>
    </xf>
    <xf numFmtId="3" fontId="10" fillId="11" borderId="8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20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top"/>
    </xf>
    <xf numFmtId="0" fontId="11" fillId="0" borderId="8" xfId="0" applyFont="1" applyBorder="1" applyAlignment="1">
      <alignment horizontal="center" vertical="center"/>
    </xf>
    <xf numFmtId="3" fontId="11" fillId="10" borderId="8" xfId="0" applyNumberFormat="1" applyFont="1" applyFill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3" fontId="11" fillId="12" borderId="8" xfId="0" applyNumberFormat="1" applyFont="1" applyFill="1" applyBorder="1" applyAlignment="1">
      <alignment horizontal="center" vertical="center"/>
    </xf>
    <xf numFmtId="3" fontId="11" fillId="11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3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UMultirank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139"/>
  <sheetViews>
    <sheetView tabSelected="1" zoomScale="70" zoomScaleNormal="70" workbookViewId="0">
      <pane xSplit="3" ySplit="4" topLeftCell="D5" activePane="bottomRight" state="frozen"/>
      <selection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9" defaultRowHeight="24" x14ac:dyDescent="0.2"/>
  <cols>
    <col min="1" max="1" width="9" style="69"/>
    <col min="2" max="2" width="9" style="69" customWidth="1"/>
    <col min="3" max="3" width="22.75" style="69" customWidth="1"/>
    <col min="4" max="4" width="9" style="69"/>
    <col min="5" max="5" width="25.25" style="69" customWidth="1"/>
    <col min="6" max="6" width="19.75" style="69" customWidth="1"/>
    <col min="7" max="7" width="14.125" style="69" bestFit="1" customWidth="1"/>
    <col min="8" max="8" width="11.75" style="69" bestFit="1" customWidth="1"/>
    <col min="9" max="9" width="15" style="69" bestFit="1" customWidth="1"/>
    <col min="10" max="45" width="9" style="5"/>
    <col min="46" max="16384" width="9" style="69"/>
  </cols>
  <sheetData>
    <row r="1" spans="1:1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</row>
    <row r="2" spans="1:17" ht="30.75" x14ac:dyDescent="0.2">
      <c r="A2" s="6" t="s">
        <v>3</v>
      </c>
      <c r="B2" s="7"/>
      <c r="C2" s="8" t="s">
        <v>4</v>
      </c>
      <c r="D2" s="9"/>
      <c r="E2" s="10"/>
      <c r="F2" s="10"/>
      <c r="G2" s="10"/>
      <c r="H2" s="11" t="s">
        <v>5</v>
      </c>
      <c r="I2" s="12"/>
    </row>
    <row r="3" spans="1:17" s="5" customFormat="1" x14ac:dyDescent="0.2">
      <c r="A3" s="13" t="s">
        <v>6</v>
      </c>
      <c r="B3" s="13" t="s">
        <v>7</v>
      </c>
      <c r="C3" s="14"/>
      <c r="D3" s="14" t="s">
        <v>8</v>
      </c>
      <c r="E3" s="14"/>
      <c r="F3" s="14"/>
      <c r="G3" s="14"/>
      <c r="H3" s="14"/>
      <c r="I3" s="15"/>
    </row>
    <row r="4" spans="1:17" s="5" customFormat="1" ht="72" x14ac:dyDescent="0.2">
      <c r="A4" s="16" t="s">
        <v>9</v>
      </c>
      <c r="B4" s="17" t="s">
        <v>10</v>
      </c>
      <c r="C4" s="18"/>
      <c r="D4" s="19" t="s">
        <v>11</v>
      </c>
      <c r="E4" s="20" t="s">
        <v>12</v>
      </c>
      <c r="F4" s="20" t="s">
        <v>13</v>
      </c>
      <c r="G4" s="21" t="s">
        <v>14</v>
      </c>
      <c r="H4" s="19" t="s">
        <v>15</v>
      </c>
      <c r="I4" s="19" t="s">
        <v>16</v>
      </c>
    </row>
    <row r="5" spans="1:17" s="5" customFormat="1" ht="23.25" customHeight="1" x14ac:dyDescent="0.2">
      <c r="A5" s="22">
        <v>1</v>
      </c>
      <c r="B5" s="23" t="s">
        <v>17</v>
      </c>
      <c r="C5" s="23"/>
      <c r="D5" s="24">
        <v>85</v>
      </c>
      <c r="E5" s="25"/>
      <c r="F5" s="25">
        <v>420</v>
      </c>
      <c r="G5" s="26" t="str">
        <f>IFERROR(IF(E5&gt;0,ROUND((E5/F5)*100,2),"N/A"),0)</f>
        <v>N/A</v>
      </c>
      <c r="H5" s="27">
        <f>IF(G5=0,0,IF(G5="N/A",1,IF(G5&lt;=K$7,1,IF(G5=L$7,2,IF(G5&lt;L$7,(((G5-K$7)/O$5)+1),IF(G5=M$7,3,IF(G5&lt;M$7,(((G5-L$7)/O$5)+2),IF(G5=N$7,4,IF(G5&lt;N$7,(((G5-M$7)/O$5)+3),IF(G5&gt;=O$7,5,IF(G5&lt;O$7,(((G5-N$7)/O$5)+4),0)))))))))))</f>
        <v>1</v>
      </c>
      <c r="I5" s="28" t="str">
        <f>IF(H5=5,"ü","û")</f>
        <v>û</v>
      </c>
      <c r="J5" s="29"/>
      <c r="K5" s="30" t="s">
        <v>18</v>
      </c>
      <c r="L5" s="30"/>
      <c r="M5" s="30"/>
      <c r="N5" s="30"/>
      <c r="O5" s="31">
        <v>5</v>
      </c>
    </row>
    <row r="6" spans="1:17" s="5" customFormat="1" ht="23.25" customHeight="1" x14ac:dyDescent="0.2">
      <c r="A6" s="22">
        <v>2</v>
      </c>
      <c r="B6" s="23" t="s">
        <v>19</v>
      </c>
      <c r="C6" s="23"/>
      <c r="D6" s="24">
        <v>85</v>
      </c>
      <c r="E6" s="25"/>
      <c r="F6" s="25">
        <v>590</v>
      </c>
      <c r="G6" s="26" t="str">
        <f t="shared" ref="G6:G18" si="0">IFERROR(IF(E6&gt;0,ROUND((E6/F6)*100,2),"N/A"),0)</f>
        <v>N/A</v>
      </c>
      <c r="H6" s="27">
        <f t="shared" ref="H6:H18" si="1">IF(G6=0,0,IF(G6="N/A",1,IF(G6&lt;=K$7,1,IF(G6=L$7,2,IF(G6&lt;L$7,(((G6-K$7)/O$5)+1),IF(G6=M$7,3,IF(G6&lt;M$7,(((G6-L$7)/O$5)+2),IF(G6=N$7,4,IF(G6&lt;N$7,(((G6-M$7)/O$5)+3),IF(G6&gt;=O$7,5,IF(G6&lt;O$7,(((G6-N$7)/O$5)+4),0)))))))))))</f>
        <v>1</v>
      </c>
      <c r="I6" s="28" t="str">
        <f t="shared" ref="I6:I22" si="2">IF(H6=5,"ü","û")</f>
        <v>û</v>
      </c>
      <c r="K6" s="32" t="s">
        <v>20</v>
      </c>
      <c r="L6" s="32" t="s">
        <v>21</v>
      </c>
      <c r="M6" s="32" t="s">
        <v>22</v>
      </c>
      <c r="N6" s="32" t="s">
        <v>23</v>
      </c>
      <c r="O6" s="32" t="s">
        <v>24</v>
      </c>
      <c r="Q6" s="33"/>
    </row>
    <row r="7" spans="1:17" s="5" customFormat="1" ht="23.25" customHeight="1" x14ac:dyDescent="0.2">
      <c r="A7" s="22">
        <v>3</v>
      </c>
      <c r="B7" s="23" t="s">
        <v>25</v>
      </c>
      <c r="C7" s="23"/>
      <c r="D7" s="24">
        <v>85</v>
      </c>
      <c r="E7" s="25"/>
      <c r="F7" s="25">
        <v>530</v>
      </c>
      <c r="G7" s="26" t="str">
        <f t="shared" si="0"/>
        <v>N/A</v>
      </c>
      <c r="H7" s="27">
        <f t="shared" si="1"/>
        <v>1</v>
      </c>
      <c r="I7" s="28" t="str">
        <f t="shared" si="2"/>
        <v>û</v>
      </c>
      <c r="K7" s="34">
        <v>65</v>
      </c>
      <c r="L7" s="34">
        <v>70</v>
      </c>
      <c r="M7" s="34">
        <v>75</v>
      </c>
      <c r="N7" s="34">
        <v>80</v>
      </c>
      <c r="O7" s="34">
        <v>85</v>
      </c>
      <c r="Q7" s="33"/>
    </row>
    <row r="8" spans="1:17" s="5" customFormat="1" ht="23.25" customHeight="1" x14ac:dyDescent="0.2">
      <c r="A8" s="22">
        <v>4</v>
      </c>
      <c r="B8" s="35" t="s">
        <v>26</v>
      </c>
      <c r="C8" s="35"/>
      <c r="D8" s="24">
        <v>85</v>
      </c>
      <c r="E8" s="25"/>
      <c r="F8" s="25">
        <v>680</v>
      </c>
      <c r="G8" s="26" t="str">
        <f t="shared" si="0"/>
        <v>N/A</v>
      </c>
      <c r="H8" s="27">
        <f t="shared" si="1"/>
        <v>1</v>
      </c>
      <c r="I8" s="28" t="str">
        <f t="shared" si="2"/>
        <v>û</v>
      </c>
      <c r="Q8" s="33"/>
    </row>
    <row r="9" spans="1:17" s="5" customFormat="1" ht="23.25" customHeight="1" x14ac:dyDescent="0.2">
      <c r="A9" s="22">
        <v>5</v>
      </c>
      <c r="B9" s="35" t="s">
        <v>27</v>
      </c>
      <c r="C9" s="35"/>
      <c r="D9" s="24">
        <v>85</v>
      </c>
      <c r="E9" s="25"/>
      <c r="F9" s="25">
        <v>390</v>
      </c>
      <c r="G9" s="26" t="str">
        <f t="shared" si="0"/>
        <v>N/A</v>
      </c>
      <c r="H9" s="27">
        <f t="shared" si="1"/>
        <v>1</v>
      </c>
      <c r="I9" s="28" t="str">
        <f t="shared" si="2"/>
        <v>û</v>
      </c>
      <c r="Q9" s="33"/>
    </row>
    <row r="10" spans="1:17" s="5" customFormat="1" ht="23.25" customHeight="1" x14ac:dyDescent="0.2">
      <c r="A10" s="22">
        <v>6</v>
      </c>
      <c r="B10" s="35" t="s">
        <v>28</v>
      </c>
      <c r="C10" s="35"/>
      <c r="D10" s="24">
        <v>85</v>
      </c>
      <c r="E10" s="25"/>
      <c r="F10" s="25">
        <v>380</v>
      </c>
      <c r="G10" s="26" t="str">
        <f t="shared" si="0"/>
        <v>N/A</v>
      </c>
      <c r="H10" s="27">
        <f t="shared" si="1"/>
        <v>1</v>
      </c>
      <c r="I10" s="28" t="str">
        <f t="shared" si="2"/>
        <v>û</v>
      </c>
      <c r="Q10" s="33"/>
    </row>
    <row r="11" spans="1:17" s="5" customFormat="1" ht="23.25" customHeight="1" x14ac:dyDescent="0.2">
      <c r="A11" s="22">
        <v>7</v>
      </c>
      <c r="B11" s="35" t="s">
        <v>29</v>
      </c>
      <c r="C11" s="35"/>
      <c r="D11" s="24">
        <v>85</v>
      </c>
      <c r="E11" s="25"/>
      <c r="F11" s="25">
        <v>310</v>
      </c>
      <c r="G11" s="26" t="str">
        <f t="shared" si="0"/>
        <v>N/A</v>
      </c>
      <c r="H11" s="27">
        <f t="shared" si="1"/>
        <v>1</v>
      </c>
      <c r="I11" s="28" t="str">
        <f t="shared" si="2"/>
        <v>û</v>
      </c>
      <c r="Q11" s="33"/>
    </row>
    <row r="12" spans="1:17" s="5" customFormat="1" ht="23.25" customHeight="1" x14ac:dyDescent="0.2">
      <c r="A12" s="22">
        <v>8</v>
      </c>
      <c r="B12" s="36" t="s">
        <v>30</v>
      </c>
      <c r="C12" s="36"/>
      <c r="D12" s="24">
        <v>85</v>
      </c>
      <c r="E12" s="25"/>
      <c r="F12" s="25">
        <v>120</v>
      </c>
      <c r="G12" s="26" t="str">
        <f t="shared" si="0"/>
        <v>N/A</v>
      </c>
      <c r="H12" s="27">
        <f t="shared" si="1"/>
        <v>1</v>
      </c>
      <c r="I12" s="28" t="str">
        <f t="shared" si="2"/>
        <v>û</v>
      </c>
      <c r="Q12" s="33"/>
    </row>
    <row r="13" spans="1:17" s="5" customFormat="1" ht="23.25" customHeight="1" x14ac:dyDescent="0.2">
      <c r="A13" s="22">
        <v>9</v>
      </c>
      <c r="B13" s="37" t="s">
        <v>31</v>
      </c>
      <c r="C13" s="36"/>
      <c r="D13" s="24">
        <v>85</v>
      </c>
      <c r="E13" s="25"/>
      <c r="F13" s="25">
        <v>390</v>
      </c>
      <c r="G13" s="26" t="str">
        <f t="shared" si="0"/>
        <v>N/A</v>
      </c>
      <c r="H13" s="27">
        <f t="shared" si="1"/>
        <v>1</v>
      </c>
      <c r="I13" s="28" t="str">
        <f t="shared" si="2"/>
        <v>û</v>
      </c>
      <c r="Q13" s="33"/>
    </row>
    <row r="14" spans="1:17" s="5" customFormat="1" ht="23.25" customHeight="1" x14ac:dyDescent="0.2">
      <c r="A14" s="22">
        <v>10</v>
      </c>
      <c r="B14" s="36" t="s">
        <v>32</v>
      </c>
      <c r="C14" s="36"/>
      <c r="D14" s="24">
        <v>85</v>
      </c>
      <c r="E14" s="25"/>
      <c r="F14" s="25">
        <v>670</v>
      </c>
      <c r="G14" s="26" t="str">
        <f t="shared" si="0"/>
        <v>N/A</v>
      </c>
      <c r="H14" s="27">
        <f t="shared" si="1"/>
        <v>1</v>
      </c>
      <c r="I14" s="28" t="str">
        <f t="shared" si="2"/>
        <v>û</v>
      </c>
      <c r="Q14" s="33"/>
    </row>
    <row r="15" spans="1:17" s="5" customFormat="1" ht="23.25" customHeight="1" x14ac:dyDescent="0.2">
      <c r="A15" s="22">
        <v>11</v>
      </c>
      <c r="B15" s="36" t="s">
        <v>33</v>
      </c>
      <c r="C15" s="36"/>
      <c r="D15" s="24">
        <v>85</v>
      </c>
      <c r="E15" s="25"/>
      <c r="F15" s="25">
        <v>80</v>
      </c>
      <c r="G15" s="26" t="str">
        <f t="shared" si="0"/>
        <v>N/A</v>
      </c>
      <c r="H15" s="27">
        <f t="shared" si="1"/>
        <v>1</v>
      </c>
      <c r="I15" s="28" t="str">
        <f t="shared" si="2"/>
        <v>û</v>
      </c>
      <c r="Q15" s="33"/>
    </row>
    <row r="16" spans="1:17" s="5" customFormat="1" ht="23.25" customHeight="1" x14ac:dyDescent="0.2">
      <c r="A16" s="22">
        <v>12</v>
      </c>
      <c r="B16" s="38" t="s">
        <v>34</v>
      </c>
      <c r="C16" s="39"/>
      <c r="D16" s="24">
        <v>85</v>
      </c>
      <c r="E16" s="25"/>
      <c r="F16" s="25">
        <v>890</v>
      </c>
      <c r="G16" s="26" t="str">
        <f t="shared" si="0"/>
        <v>N/A</v>
      </c>
      <c r="H16" s="27">
        <f t="shared" si="1"/>
        <v>1</v>
      </c>
      <c r="I16" s="28" t="str">
        <f t="shared" si="2"/>
        <v>û</v>
      </c>
      <c r="Q16" s="33"/>
    </row>
    <row r="17" spans="1:17" s="5" customFormat="1" ht="23.25" customHeight="1" x14ac:dyDescent="0.2">
      <c r="A17" s="22">
        <v>13</v>
      </c>
      <c r="B17" s="40" t="s">
        <v>35</v>
      </c>
      <c r="C17" s="41"/>
      <c r="D17" s="24">
        <v>85</v>
      </c>
      <c r="E17" s="25"/>
      <c r="F17" s="25">
        <v>375</v>
      </c>
      <c r="G17" s="26" t="str">
        <f t="shared" si="0"/>
        <v>N/A</v>
      </c>
      <c r="H17" s="27">
        <f t="shared" si="1"/>
        <v>1</v>
      </c>
      <c r="I17" s="28" t="str">
        <f t="shared" si="2"/>
        <v>û</v>
      </c>
      <c r="Q17" s="33"/>
    </row>
    <row r="18" spans="1:17" s="5" customFormat="1" ht="23.25" customHeight="1" x14ac:dyDescent="0.2">
      <c r="A18" s="22">
        <v>14</v>
      </c>
      <c r="B18" s="40" t="s">
        <v>36</v>
      </c>
      <c r="C18" s="41"/>
      <c r="D18" s="24">
        <v>85</v>
      </c>
      <c r="E18" s="25"/>
      <c r="F18" s="25">
        <v>480</v>
      </c>
      <c r="G18" s="26" t="str">
        <f t="shared" si="0"/>
        <v>N/A</v>
      </c>
      <c r="H18" s="27">
        <f t="shared" si="1"/>
        <v>1</v>
      </c>
      <c r="I18" s="28" t="str">
        <f t="shared" si="2"/>
        <v>û</v>
      </c>
    </row>
    <row r="19" spans="1:17" s="5" customFormat="1" ht="23.25" customHeight="1" x14ac:dyDescent="0.2">
      <c r="A19" s="22">
        <v>15</v>
      </c>
      <c r="B19" s="42" t="s">
        <v>37</v>
      </c>
      <c r="C19" s="43"/>
      <c r="D19" s="24">
        <v>85</v>
      </c>
      <c r="E19" s="25"/>
      <c r="F19" s="25">
        <v>190</v>
      </c>
      <c r="G19" s="26" t="str">
        <f>IFERROR(IF(E19&gt;0,ROUND((E19/F19)*100,2),"N/A"),0)</f>
        <v>N/A</v>
      </c>
      <c r="H19" s="27">
        <f>IF(G19=0,0,IF(G19="N/A",1,IF(G19&lt;=K$7,1,IF(G19=L$7,2,IF(G19&lt;L$7,(((G19-K$7)/O$5)+1),IF(G19=M$7,3,IF(G19&lt;M$7,(((G19-L$7)/O$5)+2),IF(G19=N$7,4,IF(G19&lt;N$7,(((G19-M$7)/O$5)+3),IF(G19&gt;=O$7,5,IF(G19&lt;O$7,(((G19-N$7)/O$5)+4),0)))))))))))</f>
        <v>1</v>
      </c>
      <c r="I19" s="28" t="str">
        <f t="shared" si="2"/>
        <v>û</v>
      </c>
    </row>
    <row r="20" spans="1:17" s="5" customFormat="1" ht="23.25" customHeight="1" x14ac:dyDescent="0.2">
      <c r="A20" s="22">
        <v>16</v>
      </c>
      <c r="B20" s="44" t="s">
        <v>38</v>
      </c>
      <c r="C20" s="45"/>
      <c r="D20" s="24"/>
      <c r="E20" s="25"/>
      <c r="F20" s="25"/>
      <c r="G20" s="26"/>
      <c r="H20" s="27"/>
      <c r="I20" s="28"/>
    </row>
    <row r="21" spans="1:17" s="5" customFormat="1" ht="23.25" customHeight="1" x14ac:dyDescent="0.2">
      <c r="A21" s="22">
        <v>17</v>
      </c>
      <c r="B21" s="44" t="s">
        <v>39</v>
      </c>
      <c r="C21" s="45"/>
      <c r="D21" s="24"/>
      <c r="E21" s="25"/>
      <c r="F21" s="25"/>
      <c r="G21" s="26"/>
      <c r="H21" s="27"/>
      <c r="I21" s="28"/>
    </row>
    <row r="22" spans="1:17" s="5" customFormat="1" ht="27" customHeight="1" x14ac:dyDescent="0.2">
      <c r="A22" s="46" t="s">
        <v>40</v>
      </c>
      <c r="B22" s="47"/>
      <c r="C22" s="48"/>
      <c r="D22" s="49">
        <v>85</v>
      </c>
      <c r="E22" s="50">
        <f>SUM(E5:E19)</f>
        <v>0</v>
      </c>
      <c r="F22" s="50">
        <f>SUM(F5:F19)</f>
        <v>6495</v>
      </c>
      <c r="G22" s="51" t="str">
        <f>IFERROR(IF(E22&gt;0,ROUND((E22/F22)*100,2),"N/A"),0)</f>
        <v>N/A</v>
      </c>
      <c r="H22" s="52">
        <f>IF(G22=0,0,IF(G22="N/A",1,IF(G22&lt;=K$7,1,IF(G22=L$7,2,IF(G22&lt;L$7,(((G22-K$7)/O$5)+1),IF(G22=M$7,3,IF(G22&lt;M$7,(((G22-L$7)/O$5)+2),IF(G22=N$7,4,IF(G22&lt;N$7,(((G22-M$7)/O$5)+3),IF(G22&gt;=O$7,5,IF(G22&lt;O$7,(((G22-N$7)/O$5)+4),0)))))))))))</f>
        <v>1</v>
      </c>
      <c r="I22" s="53" t="str">
        <f t="shared" si="2"/>
        <v>û</v>
      </c>
    </row>
    <row r="23" spans="1:17" s="5" customFormat="1" x14ac:dyDescent="0.2"/>
    <row r="24" spans="1:17" s="5" customFormat="1" x14ac:dyDescent="0.2">
      <c r="A24" s="54" t="s">
        <v>41</v>
      </c>
      <c r="B24" s="55"/>
      <c r="C24" s="56" t="s">
        <v>42</v>
      </c>
      <c r="D24" s="57"/>
      <c r="E24" s="57"/>
      <c r="F24" s="58"/>
      <c r="G24" s="59" t="s">
        <v>2</v>
      </c>
      <c r="H24" s="60" t="s">
        <v>43</v>
      </c>
      <c r="I24" s="60" t="s">
        <v>16</v>
      </c>
    </row>
    <row r="25" spans="1:17" s="5" customFormat="1" x14ac:dyDescent="0.2">
      <c r="A25" s="61"/>
      <c r="B25" s="62"/>
      <c r="C25" s="63"/>
      <c r="D25" s="64"/>
      <c r="E25" s="64"/>
      <c r="F25" s="65"/>
      <c r="G25" s="66">
        <v>1</v>
      </c>
      <c r="H25" s="67">
        <v>1</v>
      </c>
      <c r="I25" s="68" t="str">
        <f>IF(H25=5,"ü","û")</f>
        <v>û</v>
      </c>
    </row>
    <row r="26" spans="1:17" s="5" customFormat="1" x14ac:dyDescent="0.2"/>
    <row r="27" spans="1:17" s="5" customFormat="1" x14ac:dyDescent="0.2"/>
    <row r="28" spans="1:17" s="5" customFormat="1" x14ac:dyDescent="0.2"/>
    <row r="29" spans="1:17" s="5" customFormat="1" x14ac:dyDescent="0.2"/>
    <row r="30" spans="1:17" s="5" customFormat="1" x14ac:dyDescent="0.2"/>
    <row r="31" spans="1:17" s="5" customFormat="1" x14ac:dyDescent="0.2"/>
    <row r="32" spans="1:17" s="5" customFormat="1" x14ac:dyDescent="0.2">
      <c r="A32" s="5" t="str">
        <f t="shared" ref="A32:G47" si="3">A4</f>
        <v>ลำดับ</v>
      </c>
      <c r="B32" s="5" t="str">
        <f t="shared" si="3"/>
        <v>หน่วยงาน</v>
      </c>
      <c r="C32" s="5" t="s">
        <v>10</v>
      </c>
      <c r="D32" s="5" t="str">
        <f t="shared" si="3"/>
        <v>เป้าหมาย</v>
      </c>
      <c r="E32" s="5" t="str">
        <f t="shared" si="3"/>
        <v>จำนวนนักเรียนที่เข้ามาศึกษาต่อระดับปริญญาตรี ภาคปกติ 
(รายงานตัวเข้าศึกษา)</v>
      </c>
      <c r="F32" s="5" t="str">
        <f t="shared" si="3"/>
        <v>แผนรับนักศึกษาระดับปริญญาตรี ภาคปกติ</v>
      </c>
      <c r="G32" s="5" t="str">
        <f t="shared" si="3"/>
        <v>คิดเป็นร้อยละ</v>
      </c>
      <c r="I32" s="5" t="s">
        <v>10</v>
      </c>
    </row>
    <row r="33" spans="1:7" s="5" customFormat="1" x14ac:dyDescent="0.2">
      <c r="A33" s="5">
        <f t="shared" si="3"/>
        <v>1</v>
      </c>
      <c r="B33" s="5" t="str">
        <f t="shared" si="3"/>
        <v>1) คณะครุศาสตร์</v>
      </c>
      <c r="C33" s="5" t="s">
        <v>44</v>
      </c>
      <c r="D33" s="5">
        <f t="shared" si="3"/>
        <v>85</v>
      </c>
      <c r="E33" s="5">
        <f t="shared" si="3"/>
        <v>0</v>
      </c>
      <c r="F33" s="5">
        <f t="shared" si="3"/>
        <v>420</v>
      </c>
      <c r="G33" s="5" t="str">
        <f t="shared" si="3"/>
        <v>N/A</v>
      </c>
    </row>
    <row r="34" spans="1:7" s="5" customFormat="1" x14ac:dyDescent="0.2">
      <c r="A34" s="5">
        <f t="shared" si="3"/>
        <v>2</v>
      </c>
      <c r="B34" s="5" t="str">
        <f t="shared" si="3"/>
        <v>2) คณะวิทยาศาสตร์และเทคโนโลยี</v>
      </c>
      <c r="C34" s="5" t="s">
        <v>45</v>
      </c>
      <c r="D34" s="5">
        <f t="shared" si="3"/>
        <v>85</v>
      </c>
      <c r="E34" s="5">
        <f t="shared" si="3"/>
        <v>0</v>
      </c>
      <c r="F34" s="5">
        <f t="shared" si="3"/>
        <v>590</v>
      </c>
      <c r="G34" s="5" t="str">
        <f t="shared" si="3"/>
        <v>N/A</v>
      </c>
    </row>
    <row r="35" spans="1:7" s="5" customFormat="1" x14ac:dyDescent="0.2">
      <c r="A35" s="5">
        <f t="shared" si="3"/>
        <v>3</v>
      </c>
      <c r="B35" s="5" t="str">
        <f t="shared" si="3"/>
        <v>3) คณะมนุษยศาสตร์และสังคมศาสตร์</v>
      </c>
      <c r="C35" s="5" t="s">
        <v>46</v>
      </c>
      <c r="D35" s="5">
        <f t="shared" si="3"/>
        <v>85</v>
      </c>
      <c r="E35" s="5">
        <f t="shared" si="3"/>
        <v>0</v>
      </c>
      <c r="F35" s="5">
        <f t="shared" si="3"/>
        <v>530</v>
      </c>
      <c r="G35" s="5" t="str">
        <f t="shared" si="3"/>
        <v>N/A</v>
      </c>
    </row>
    <row r="36" spans="1:7" s="5" customFormat="1" x14ac:dyDescent="0.2">
      <c r="A36" s="5">
        <f t="shared" si="3"/>
        <v>4</v>
      </c>
      <c r="B36" s="5" t="str">
        <f t="shared" si="3"/>
        <v>4) คณะวิทยาการจัดการ</v>
      </c>
      <c r="C36" s="5" t="s">
        <v>47</v>
      </c>
      <c r="D36" s="5">
        <f t="shared" si="3"/>
        <v>85</v>
      </c>
      <c r="E36" s="5">
        <f t="shared" si="3"/>
        <v>0</v>
      </c>
      <c r="F36" s="5">
        <f t="shared" si="3"/>
        <v>680</v>
      </c>
      <c r="G36" s="5" t="str">
        <f t="shared" si="3"/>
        <v>N/A</v>
      </c>
    </row>
    <row r="37" spans="1:7" s="5" customFormat="1" x14ac:dyDescent="0.2">
      <c r="A37" s="5">
        <f t="shared" si="3"/>
        <v>5</v>
      </c>
      <c r="B37" s="5" t="str">
        <f t="shared" si="3"/>
        <v>5) คณะเทคโนโลยีอุตสาหกรรม</v>
      </c>
      <c r="C37" s="5" t="s">
        <v>48</v>
      </c>
      <c r="D37" s="5">
        <f t="shared" si="3"/>
        <v>85</v>
      </c>
      <c r="E37" s="5">
        <f t="shared" si="3"/>
        <v>0</v>
      </c>
      <c r="F37" s="5">
        <f t="shared" si="3"/>
        <v>390</v>
      </c>
      <c r="G37" s="5" t="str">
        <f t="shared" si="3"/>
        <v>N/A</v>
      </c>
    </row>
    <row r="38" spans="1:7" s="5" customFormat="1" x14ac:dyDescent="0.2">
      <c r="A38" s="5">
        <f t="shared" si="3"/>
        <v>6</v>
      </c>
      <c r="B38" s="5" t="str">
        <f t="shared" si="3"/>
        <v>6) คณะศิลปกรรมศาสตร์</v>
      </c>
      <c r="C38" s="5" t="s">
        <v>49</v>
      </c>
      <c r="D38" s="5">
        <f t="shared" si="3"/>
        <v>85</v>
      </c>
      <c r="E38" s="5">
        <f t="shared" si="3"/>
        <v>0</v>
      </c>
      <c r="F38" s="5">
        <f t="shared" si="3"/>
        <v>380</v>
      </c>
      <c r="G38" s="5" t="str">
        <f t="shared" si="3"/>
        <v>N/A</v>
      </c>
    </row>
    <row r="39" spans="1:7" s="5" customFormat="1" x14ac:dyDescent="0.2">
      <c r="A39" s="5">
        <f t="shared" si="3"/>
        <v>7</v>
      </c>
      <c r="B39" s="5" t="str">
        <f t="shared" si="3"/>
        <v>8)  วิทยาลัยนวัตกรรมและการจัดการ</v>
      </c>
      <c r="C39" s="5" t="s">
        <v>50</v>
      </c>
      <c r="D39" s="5">
        <f t="shared" si="3"/>
        <v>85</v>
      </c>
      <c r="E39" s="5">
        <f t="shared" si="3"/>
        <v>0</v>
      </c>
      <c r="F39" s="5">
        <f t="shared" si="3"/>
        <v>310</v>
      </c>
      <c r="G39" s="5" t="str">
        <f t="shared" si="3"/>
        <v>N/A</v>
      </c>
    </row>
    <row r="40" spans="1:7" s="5" customFormat="1" x14ac:dyDescent="0.2">
      <c r="A40" s="5">
        <f t="shared" si="3"/>
        <v>8</v>
      </c>
      <c r="B40" s="5" t="str">
        <f t="shared" si="3"/>
        <v>9)  วิทยาลัยพยาบาลและสุขภาพ</v>
      </c>
      <c r="C40" s="5" t="s">
        <v>51</v>
      </c>
      <c r="D40" s="5">
        <f t="shared" si="3"/>
        <v>85</v>
      </c>
      <c r="E40" s="5">
        <f t="shared" si="3"/>
        <v>0</v>
      </c>
      <c r="F40" s="5">
        <f t="shared" si="3"/>
        <v>120</v>
      </c>
      <c r="G40" s="5" t="str">
        <f t="shared" si="3"/>
        <v>N/A</v>
      </c>
    </row>
    <row r="41" spans="1:7" s="5" customFormat="1" x14ac:dyDescent="0.2">
      <c r="A41" s="5">
        <f t="shared" si="3"/>
        <v>9</v>
      </c>
      <c r="B41" s="5" t="str">
        <f t="shared" si="3"/>
        <v>10) วิทยาลัยสหเวชศาสตร์</v>
      </c>
      <c r="C41" s="5" t="s">
        <v>52</v>
      </c>
      <c r="D41" s="5">
        <f t="shared" si="3"/>
        <v>85</v>
      </c>
      <c r="E41" s="5">
        <f t="shared" si="3"/>
        <v>0</v>
      </c>
      <c r="F41" s="5">
        <f t="shared" si="3"/>
        <v>390</v>
      </c>
      <c r="G41" s="5" t="str">
        <f t="shared" si="3"/>
        <v>N/A</v>
      </c>
    </row>
    <row r="42" spans="1:7" s="5" customFormat="1" x14ac:dyDescent="0.2">
      <c r="A42" s="5">
        <f t="shared" si="3"/>
        <v>10</v>
      </c>
      <c r="B42" s="5" t="str">
        <f t="shared" si="3"/>
        <v>11) วิทยาลัยโลจิสติกส์และซัพพลายเชน</v>
      </c>
      <c r="C42" s="5" t="s">
        <v>53</v>
      </c>
      <c r="D42" s="5">
        <f t="shared" si="3"/>
        <v>85</v>
      </c>
      <c r="E42" s="5">
        <f t="shared" si="3"/>
        <v>0</v>
      </c>
      <c r="F42" s="5">
        <f t="shared" si="3"/>
        <v>670</v>
      </c>
      <c r="G42" s="5" t="str">
        <f t="shared" si="3"/>
        <v>N/A</v>
      </c>
    </row>
    <row r="43" spans="1:7" s="5" customFormat="1" x14ac:dyDescent="0.2">
      <c r="A43" s="5">
        <f t="shared" si="3"/>
        <v>11</v>
      </c>
      <c r="B43" s="5" t="str">
        <f t="shared" si="3"/>
        <v>12) วิทยาลัยสถาปัตยกรรมศาสตร์</v>
      </c>
      <c r="C43" s="5" t="s">
        <v>54</v>
      </c>
      <c r="D43" s="5">
        <f t="shared" si="3"/>
        <v>85</v>
      </c>
      <c r="E43" s="5">
        <f t="shared" si="3"/>
        <v>0</v>
      </c>
      <c r="F43" s="5">
        <f t="shared" si="3"/>
        <v>80</v>
      </c>
      <c r="G43" s="5" t="str">
        <f t="shared" si="3"/>
        <v>N/A</v>
      </c>
    </row>
    <row r="44" spans="1:7" s="5" customFormat="1" x14ac:dyDescent="0.2">
      <c r="A44" s="5">
        <f t="shared" si="3"/>
        <v>12</v>
      </c>
      <c r="B44" s="5" t="str">
        <f t="shared" si="3"/>
        <v>13)  วิทยาลัยการเมืองและการปกครอง</v>
      </c>
      <c r="C44" s="5" t="s">
        <v>55</v>
      </c>
      <c r="D44" s="5">
        <f t="shared" si="3"/>
        <v>85</v>
      </c>
      <c r="E44" s="5">
        <f t="shared" si="3"/>
        <v>0</v>
      </c>
      <c r="F44" s="5">
        <f t="shared" si="3"/>
        <v>890</v>
      </c>
      <c r="G44" s="5" t="str">
        <f t="shared" si="3"/>
        <v>N/A</v>
      </c>
    </row>
    <row r="45" spans="1:7" s="5" customFormat="1" x14ac:dyDescent="0.2">
      <c r="A45" s="5">
        <f t="shared" si="3"/>
        <v>13</v>
      </c>
      <c r="B45" s="5" t="str">
        <f t="shared" si="3"/>
        <v>14) วิทยาลัยการจัดการอุตสาหกรรมบริการ</v>
      </c>
      <c r="C45" s="5" t="s">
        <v>56</v>
      </c>
      <c r="D45" s="5">
        <f t="shared" si="3"/>
        <v>85</v>
      </c>
      <c r="E45" s="5">
        <f t="shared" si="3"/>
        <v>0</v>
      </c>
      <c r="F45" s="5">
        <f t="shared" si="3"/>
        <v>375</v>
      </c>
      <c r="G45" s="5" t="str">
        <f t="shared" si="3"/>
        <v>N/A</v>
      </c>
    </row>
    <row r="46" spans="1:7" s="5" customFormat="1" x14ac:dyDescent="0.2">
      <c r="A46" s="5">
        <f t="shared" si="3"/>
        <v>14</v>
      </c>
      <c r="B46" s="5" t="str">
        <f t="shared" si="3"/>
        <v>15) วิทยาลัยนิเทศศาสตร์</v>
      </c>
      <c r="C46" s="5" t="s">
        <v>57</v>
      </c>
      <c r="D46" s="5">
        <f t="shared" si="3"/>
        <v>85</v>
      </c>
      <c r="E46" s="5">
        <f t="shared" si="3"/>
        <v>0</v>
      </c>
      <c r="F46" s="5">
        <f t="shared" si="3"/>
        <v>480</v>
      </c>
      <c r="G46" s="5" t="str">
        <f t="shared" si="3"/>
        <v>N/A</v>
      </c>
    </row>
    <row r="47" spans="1:7" s="5" customFormat="1" x14ac:dyDescent="0.2">
      <c r="A47" s="5">
        <f t="shared" si="3"/>
        <v>15</v>
      </c>
      <c r="B47" s="5" t="str">
        <f t="shared" si="3"/>
        <v>16) ศูนย์การศึกษา จ. อุดรธานี</v>
      </c>
      <c r="C47" s="5" t="s">
        <v>58</v>
      </c>
      <c r="D47" s="5">
        <f t="shared" si="3"/>
        <v>85</v>
      </c>
      <c r="E47" s="5">
        <f t="shared" si="3"/>
        <v>0</v>
      </c>
      <c r="F47" s="5">
        <f t="shared" si="3"/>
        <v>190</v>
      </c>
      <c r="G47" s="5" t="str">
        <f t="shared" si="3"/>
        <v>N/A</v>
      </c>
    </row>
    <row r="48" spans="1:7" s="5" customFormat="1" hidden="1" x14ac:dyDescent="0.2">
      <c r="A48" s="5">
        <f t="shared" ref="A48:G50" si="4">A20</f>
        <v>16</v>
      </c>
      <c r="B48" s="5" t="str">
        <f t="shared" si="4"/>
        <v>17) ศูนย์การศึกษา จ. ระนอง</v>
      </c>
      <c r="C48" s="5">
        <f t="shared" si="4"/>
        <v>0</v>
      </c>
      <c r="D48" s="5">
        <f t="shared" si="4"/>
        <v>0</v>
      </c>
      <c r="E48" s="5">
        <f t="shared" si="4"/>
        <v>0</v>
      </c>
      <c r="F48" s="5">
        <f t="shared" si="4"/>
        <v>0</v>
      </c>
      <c r="G48" s="5">
        <f t="shared" si="4"/>
        <v>0</v>
      </c>
    </row>
    <row r="49" spans="1:9" s="5" customFormat="1" hidden="1" x14ac:dyDescent="0.2">
      <c r="A49" s="5">
        <f t="shared" si="4"/>
        <v>17</v>
      </c>
      <c r="B49" s="5" t="str">
        <f t="shared" si="4"/>
        <v>18) ศูนย์การศึกษา จ.ชลบุรี</v>
      </c>
      <c r="C49" s="5">
        <f t="shared" si="4"/>
        <v>0</v>
      </c>
      <c r="D49" s="5">
        <f t="shared" si="4"/>
        <v>0</v>
      </c>
      <c r="E49" s="5">
        <f t="shared" si="4"/>
        <v>0</v>
      </c>
      <c r="F49" s="5">
        <f t="shared" si="4"/>
        <v>0</v>
      </c>
      <c r="G49" s="5">
        <f t="shared" si="4"/>
        <v>0</v>
      </c>
      <c r="I49" s="5" t="s">
        <v>59</v>
      </c>
    </row>
    <row r="50" spans="1:9" s="5" customFormat="1" x14ac:dyDescent="0.2">
      <c r="A50" s="5" t="str">
        <f t="shared" si="4"/>
        <v>ระดับมหาวิทยาลัย</v>
      </c>
      <c r="B50" s="5">
        <f t="shared" si="4"/>
        <v>0</v>
      </c>
      <c r="C50" s="5" t="s">
        <v>60</v>
      </c>
      <c r="D50" s="5">
        <f t="shared" si="4"/>
        <v>85</v>
      </c>
      <c r="E50" s="5">
        <f t="shared" si="4"/>
        <v>0</v>
      </c>
      <c r="F50" s="5">
        <f t="shared" si="4"/>
        <v>6495</v>
      </c>
      <c r="G50" s="5" t="str">
        <f t="shared" si="4"/>
        <v>N/A</v>
      </c>
    </row>
    <row r="51" spans="1:9" s="5" customFormat="1" x14ac:dyDescent="0.2"/>
    <row r="52" spans="1:9" s="5" customFormat="1" x14ac:dyDescent="0.2"/>
    <row r="53" spans="1:9" s="5" customFormat="1" x14ac:dyDescent="0.2"/>
    <row r="54" spans="1:9" s="5" customFormat="1" x14ac:dyDescent="0.2"/>
    <row r="55" spans="1:9" s="5" customFormat="1" x14ac:dyDescent="0.2"/>
    <row r="56" spans="1:9" s="5" customFormat="1" x14ac:dyDescent="0.2"/>
    <row r="57" spans="1:9" s="5" customFormat="1" x14ac:dyDescent="0.2"/>
    <row r="58" spans="1:9" s="5" customFormat="1" x14ac:dyDescent="0.2"/>
    <row r="59" spans="1:9" s="5" customFormat="1" x14ac:dyDescent="0.2"/>
    <row r="60" spans="1:9" s="5" customFormat="1" x14ac:dyDescent="0.2"/>
    <row r="61" spans="1:9" s="5" customFormat="1" x14ac:dyDescent="0.2"/>
    <row r="62" spans="1:9" s="5" customFormat="1" x14ac:dyDescent="0.2"/>
    <row r="63" spans="1:9" s="5" customFormat="1" x14ac:dyDescent="0.2"/>
    <row r="64" spans="1:9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</sheetData>
  <mergeCells count="26">
    <mergeCell ref="A24:B25"/>
    <mergeCell ref="C24:F25"/>
    <mergeCell ref="B17:C17"/>
    <mergeCell ref="B18:C18"/>
    <mergeCell ref="B19:C19"/>
    <mergeCell ref="B20:C20"/>
    <mergeCell ref="B21:C21"/>
    <mergeCell ref="A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A2:B2"/>
    <mergeCell ref="H2:I2"/>
    <mergeCell ref="B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3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4"/>
  <sheetViews>
    <sheetView topLeftCell="H1" zoomScale="55" zoomScaleNormal="55" workbookViewId="0">
      <selection activeCell="H2" sqref="H2:I2"/>
    </sheetView>
  </sheetViews>
  <sheetFormatPr defaultColWidth="9" defaultRowHeight="24" x14ac:dyDescent="0.2"/>
  <cols>
    <col min="1" max="1" width="9" style="113"/>
    <col min="2" max="2" width="29.75" style="113" customWidth="1"/>
    <col min="3" max="3" width="9.75" style="113" customWidth="1"/>
    <col min="4" max="6" width="11.25" style="113" customWidth="1"/>
    <col min="7" max="10" width="11.625" style="113" customWidth="1"/>
    <col min="11" max="12" width="12.125" style="73" customWidth="1"/>
    <col min="13" max="15" width="12.75" style="73" customWidth="1"/>
    <col min="16" max="20" width="13.75" style="73" customWidth="1"/>
    <col min="21" max="47" width="9" style="73"/>
    <col min="48" max="16384" width="9" style="113"/>
  </cols>
  <sheetData>
    <row r="1" spans="1:23" ht="30.75" x14ac:dyDescent="0.2">
      <c r="A1" s="70"/>
      <c r="B1" s="71" t="s">
        <v>61</v>
      </c>
      <c r="C1" s="72" t="s">
        <v>1</v>
      </c>
      <c r="D1" s="72"/>
      <c r="E1" s="72"/>
      <c r="F1" s="72"/>
      <c r="G1" s="72"/>
      <c r="H1" s="72"/>
      <c r="I1" s="72"/>
      <c r="J1" s="72"/>
      <c r="K1" s="72"/>
      <c r="L1" s="72"/>
      <c r="M1" s="2" t="s">
        <v>2</v>
      </c>
      <c r="N1" s="2"/>
      <c r="O1" s="4"/>
    </row>
    <row r="2" spans="1:23" ht="30.75" x14ac:dyDescent="0.2">
      <c r="A2" s="74"/>
      <c r="B2" s="75" t="s">
        <v>3</v>
      </c>
      <c r="C2" s="76" t="s">
        <v>4</v>
      </c>
      <c r="D2" s="77"/>
      <c r="E2" s="78"/>
      <c r="F2" s="78"/>
      <c r="G2" s="79"/>
      <c r="H2" s="77"/>
      <c r="I2" s="77"/>
      <c r="J2" s="77"/>
      <c r="K2" s="77"/>
      <c r="L2" s="77"/>
      <c r="M2" s="11" t="s">
        <v>5</v>
      </c>
      <c r="N2" s="11"/>
      <c r="O2" s="12"/>
    </row>
    <row r="3" spans="1:23" s="73" customFormat="1" ht="27.75" x14ac:dyDescent="0.2">
      <c r="A3" s="74"/>
      <c r="B3" s="13" t="s">
        <v>6</v>
      </c>
      <c r="C3" s="13" t="s">
        <v>7</v>
      </c>
      <c r="D3" s="14"/>
      <c r="E3" s="14" t="s">
        <v>8</v>
      </c>
      <c r="F3" s="14"/>
      <c r="G3" s="14"/>
      <c r="H3" s="80"/>
      <c r="I3" s="81"/>
      <c r="J3" s="81"/>
    </row>
    <row r="4" spans="1:23" s="73" customFormat="1" ht="23.25" customHeight="1" x14ac:dyDescent="0.2">
      <c r="A4" s="82" t="s">
        <v>9</v>
      </c>
      <c r="B4" s="83" t="s">
        <v>62</v>
      </c>
      <c r="C4" s="84" t="s">
        <v>63</v>
      </c>
      <c r="D4" s="85" t="s">
        <v>64</v>
      </c>
      <c r="E4" s="85"/>
      <c r="F4" s="85"/>
      <c r="G4" s="86" t="s">
        <v>65</v>
      </c>
      <c r="H4" s="87"/>
      <c r="I4" s="88"/>
      <c r="J4" s="86" t="s">
        <v>66</v>
      </c>
      <c r="K4" s="87"/>
      <c r="L4" s="88"/>
      <c r="M4" s="86" t="s">
        <v>67</v>
      </c>
      <c r="N4" s="87"/>
      <c r="O4" s="88"/>
      <c r="P4" s="86" t="s">
        <v>68</v>
      </c>
      <c r="Q4" s="87"/>
      <c r="R4" s="88"/>
      <c r="S4" s="89" t="s">
        <v>69</v>
      </c>
      <c r="T4" s="90" t="s">
        <v>70</v>
      </c>
      <c r="U4" s="91"/>
      <c r="V4" s="92"/>
      <c r="W4" s="92"/>
    </row>
    <row r="5" spans="1:23" s="73" customFormat="1" x14ac:dyDescent="0.2">
      <c r="A5" s="82"/>
      <c r="B5" s="83"/>
      <c r="C5" s="84"/>
      <c r="D5" s="93" t="s">
        <v>63</v>
      </c>
      <c r="E5" s="94" t="s">
        <v>71</v>
      </c>
      <c r="F5" s="95" t="s">
        <v>72</v>
      </c>
      <c r="G5" s="93" t="s">
        <v>63</v>
      </c>
      <c r="H5" s="94" t="s">
        <v>71</v>
      </c>
      <c r="I5" s="95" t="s">
        <v>72</v>
      </c>
      <c r="J5" s="93" t="s">
        <v>63</v>
      </c>
      <c r="K5" s="94" t="s">
        <v>71</v>
      </c>
      <c r="L5" s="95" t="s">
        <v>72</v>
      </c>
      <c r="M5" s="93" t="s">
        <v>63</v>
      </c>
      <c r="N5" s="94" t="s">
        <v>71</v>
      </c>
      <c r="O5" s="95" t="s">
        <v>72</v>
      </c>
      <c r="P5" s="93" t="s">
        <v>63</v>
      </c>
      <c r="Q5" s="94" t="s">
        <v>71</v>
      </c>
      <c r="R5" s="95" t="s">
        <v>72</v>
      </c>
      <c r="S5" s="96"/>
      <c r="T5" s="97"/>
      <c r="U5" s="91"/>
      <c r="V5" s="80"/>
    </row>
    <row r="6" spans="1:23" s="73" customFormat="1" ht="26.25" x14ac:dyDescent="0.2">
      <c r="A6" s="98">
        <v>1</v>
      </c>
      <c r="B6" s="99" t="s">
        <v>73</v>
      </c>
      <c r="C6" s="100">
        <v>420</v>
      </c>
      <c r="D6" s="101">
        <v>357</v>
      </c>
      <c r="E6" s="101">
        <v>1441</v>
      </c>
      <c r="F6" s="102"/>
      <c r="G6" s="101">
        <v>4</v>
      </c>
      <c r="H6" s="101"/>
      <c r="I6" s="102"/>
      <c r="J6" s="101">
        <v>38</v>
      </c>
      <c r="K6" s="101"/>
      <c r="L6" s="102"/>
      <c r="M6" s="101">
        <v>21</v>
      </c>
      <c r="N6" s="101"/>
      <c r="O6" s="102"/>
      <c r="P6" s="101"/>
      <c r="Q6" s="101"/>
      <c r="R6" s="102"/>
      <c r="S6" s="101">
        <f>E6+H6+K6+N6+Q6</f>
        <v>1441</v>
      </c>
      <c r="T6" s="103">
        <f>F6+I6+L6+O6+R6</f>
        <v>0</v>
      </c>
      <c r="U6" s="104"/>
    </row>
    <row r="7" spans="1:23" s="73" customFormat="1" ht="26.25" x14ac:dyDescent="0.2">
      <c r="A7" s="98">
        <v>2</v>
      </c>
      <c r="B7" s="99" t="s">
        <v>74</v>
      </c>
      <c r="C7" s="100">
        <v>590</v>
      </c>
      <c r="D7" s="101">
        <v>378</v>
      </c>
      <c r="E7" s="101">
        <v>258</v>
      </c>
      <c r="F7" s="102"/>
      <c r="G7" s="101">
        <v>4</v>
      </c>
      <c r="H7" s="101"/>
      <c r="I7" s="102"/>
      <c r="J7" s="101">
        <v>28</v>
      </c>
      <c r="K7" s="101"/>
      <c r="L7" s="102"/>
      <c r="M7" s="101">
        <v>169</v>
      </c>
      <c r="N7" s="101"/>
      <c r="O7" s="102"/>
      <c r="P7" s="101">
        <v>32</v>
      </c>
      <c r="Q7" s="101"/>
      <c r="R7" s="102"/>
      <c r="S7" s="101">
        <f t="shared" ref="S7:T22" si="0">E7+H7+K7+N7+Q7</f>
        <v>258</v>
      </c>
      <c r="T7" s="103">
        <f t="shared" si="0"/>
        <v>0</v>
      </c>
      <c r="U7" s="104"/>
    </row>
    <row r="8" spans="1:23" s="73" customFormat="1" ht="26.25" x14ac:dyDescent="0.2">
      <c r="A8" s="98">
        <v>3</v>
      </c>
      <c r="B8" s="99" t="s">
        <v>75</v>
      </c>
      <c r="C8" s="100">
        <v>530</v>
      </c>
      <c r="D8" s="101">
        <v>427</v>
      </c>
      <c r="E8" s="101">
        <v>386</v>
      </c>
      <c r="F8" s="102"/>
      <c r="G8" s="101">
        <v>3</v>
      </c>
      <c r="H8" s="101"/>
      <c r="I8" s="102"/>
      <c r="J8" s="101">
        <v>22</v>
      </c>
      <c r="K8" s="101"/>
      <c r="L8" s="102"/>
      <c r="M8" s="101">
        <v>53</v>
      </c>
      <c r="N8" s="101"/>
      <c r="O8" s="102"/>
      <c r="P8" s="101">
        <v>25</v>
      </c>
      <c r="Q8" s="101"/>
      <c r="R8" s="102"/>
      <c r="S8" s="101">
        <f t="shared" si="0"/>
        <v>386</v>
      </c>
      <c r="T8" s="103">
        <f t="shared" si="0"/>
        <v>0</v>
      </c>
      <c r="U8" s="104"/>
    </row>
    <row r="9" spans="1:23" s="73" customFormat="1" ht="26.25" x14ac:dyDescent="0.2">
      <c r="A9" s="98">
        <v>4</v>
      </c>
      <c r="B9" s="99" t="s">
        <v>76</v>
      </c>
      <c r="C9" s="100">
        <v>680</v>
      </c>
      <c r="D9" s="101">
        <v>544</v>
      </c>
      <c r="E9" s="101">
        <v>334</v>
      </c>
      <c r="F9" s="102"/>
      <c r="G9" s="101">
        <v>1</v>
      </c>
      <c r="H9" s="101"/>
      <c r="I9" s="102"/>
      <c r="J9" s="101">
        <v>33</v>
      </c>
      <c r="K9" s="101"/>
      <c r="L9" s="102"/>
      <c r="M9" s="101">
        <v>68</v>
      </c>
      <c r="N9" s="101"/>
      <c r="O9" s="102"/>
      <c r="P9" s="101">
        <v>34</v>
      </c>
      <c r="Q9" s="101"/>
      <c r="R9" s="102"/>
      <c r="S9" s="101">
        <f t="shared" si="0"/>
        <v>334</v>
      </c>
      <c r="T9" s="103">
        <f t="shared" si="0"/>
        <v>0</v>
      </c>
      <c r="U9" s="104"/>
    </row>
    <row r="10" spans="1:23" s="73" customFormat="1" ht="26.25" x14ac:dyDescent="0.2">
      <c r="A10" s="98">
        <v>5</v>
      </c>
      <c r="B10" s="99" t="s">
        <v>77</v>
      </c>
      <c r="C10" s="100">
        <v>390</v>
      </c>
      <c r="D10" s="101">
        <v>321</v>
      </c>
      <c r="E10" s="101">
        <v>96</v>
      </c>
      <c r="F10" s="102"/>
      <c r="G10" s="101">
        <v>1</v>
      </c>
      <c r="H10" s="101"/>
      <c r="I10" s="102"/>
      <c r="J10" s="101">
        <v>14</v>
      </c>
      <c r="K10" s="101"/>
      <c r="L10" s="102"/>
      <c r="M10" s="101">
        <v>39</v>
      </c>
      <c r="N10" s="101"/>
      <c r="O10" s="102"/>
      <c r="P10" s="101">
        <v>15</v>
      </c>
      <c r="Q10" s="101"/>
      <c r="R10" s="102"/>
      <c r="S10" s="101">
        <f t="shared" si="0"/>
        <v>96</v>
      </c>
      <c r="T10" s="103">
        <f t="shared" si="0"/>
        <v>0</v>
      </c>
      <c r="U10" s="104"/>
    </row>
    <row r="11" spans="1:23" s="73" customFormat="1" ht="26.25" x14ac:dyDescent="0.2">
      <c r="A11" s="98">
        <v>6</v>
      </c>
      <c r="B11" s="99" t="s">
        <v>78</v>
      </c>
      <c r="C11" s="100">
        <v>380</v>
      </c>
      <c r="D11" s="101">
        <v>305</v>
      </c>
      <c r="E11" s="101">
        <v>190</v>
      </c>
      <c r="F11" s="102"/>
      <c r="G11" s="101"/>
      <c r="H11" s="101"/>
      <c r="I11" s="102"/>
      <c r="J11" s="101">
        <v>19</v>
      </c>
      <c r="K11" s="101"/>
      <c r="L11" s="102"/>
      <c r="M11" s="101">
        <v>37</v>
      </c>
      <c r="N11" s="101"/>
      <c r="O11" s="102"/>
      <c r="P11" s="101">
        <v>19</v>
      </c>
      <c r="Q11" s="101"/>
      <c r="R11" s="102"/>
      <c r="S11" s="101">
        <f t="shared" si="0"/>
        <v>190</v>
      </c>
      <c r="T11" s="103">
        <f t="shared" si="0"/>
        <v>0</v>
      </c>
      <c r="U11" s="104"/>
    </row>
    <row r="12" spans="1:23" s="73" customFormat="1" ht="26.25" x14ac:dyDescent="0.2">
      <c r="A12" s="98">
        <v>7</v>
      </c>
      <c r="B12" s="99" t="s">
        <v>79</v>
      </c>
      <c r="C12" s="100">
        <v>310</v>
      </c>
      <c r="D12" s="101">
        <v>224</v>
      </c>
      <c r="E12" s="101">
        <v>99</v>
      </c>
      <c r="F12" s="102"/>
      <c r="G12" s="101">
        <v>2</v>
      </c>
      <c r="H12" s="101"/>
      <c r="I12" s="102"/>
      <c r="J12" s="101">
        <v>12</v>
      </c>
      <c r="K12" s="101"/>
      <c r="L12" s="102"/>
      <c r="M12" s="101">
        <v>28</v>
      </c>
      <c r="N12" s="101"/>
      <c r="O12" s="102"/>
      <c r="P12" s="101">
        <v>44</v>
      </c>
      <c r="Q12" s="101"/>
      <c r="R12" s="102"/>
      <c r="S12" s="101">
        <f t="shared" si="0"/>
        <v>99</v>
      </c>
      <c r="T12" s="103">
        <f t="shared" si="0"/>
        <v>0</v>
      </c>
      <c r="U12" s="104"/>
    </row>
    <row r="13" spans="1:23" s="73" customFormat="1" ht="26.25" x14ac:dyDescent="0.2">
      <c r="A13" s="98">
        <v>8</v>
      </c>
      <c r="B13" s="99" t="s">
        <v>80</v>
      </c>
      <c r="C13" s="100">
        <v>120</v>
      </c>
      <c r="D13" s="101">
        <v>60</v>
      </c>
      <c r="E13" s="101">
        <v>275</v>
      </c>
      <c r="F13" s="102"/>
      <c r="G13" s="101"/>
      <c r="H13" s="101"/>
      <c r="I13" s="102"/>
      <c r="J13" s="101"/>
      <c r="K13" s="101"/>
      <c r="L13" s="102"/>
      <c r="M13" s="101"/>
      <c r="N13" s="101"/>
      <c r="O13" s="102"/>
      <c r="P13" s="101">
        <v>60</v>
      </c>
      <c r="Q13" s="101"/>
      <c r="R13" s="102"/>
      <c r="S13" s="101">
        <f t="shared" si="0"/>
        <v>275</v>
      </c>
      <c r="T13" s="103">
        <f t="shared" si="0"/>
        <v>0</v>
      </c>
      <c r="U13" s="104"/>
    </row>
    <row r="14" spans="1:23" s="73" customFormat="1" ht="26.25" x14ac:dyDescent="0.2">
      <c r="A14" s="98">
        <v>9</v>
      </c>
      <c r="B14" s="99" t="s">
        <v>81</v>
      </c>
      <c r="C14" s="100">
        <v>390</v>
      </c>
      <c r="D14" s="101">
        <v>313</v>
      </c>
      <c r="E14" s="101">
        <v>188</v>
      </c>
      <c r="F14" s="102"/>
      <c r="G14" s="101">
        <v>4</v>
      </c>
      <c r="H14" s="101"/>
      <c r="I14" s="102"/>
      <c r="J14" s="101">
        <v>15</v>
      </c>
      <c r="K14" s="101"/>
      <c r="L14" s="102"/>
      <c r="M14" s="101">
        <v>39</v>
      </c>
      <c r="N14" s="101"/>
      <c r="O14" s="102"/>
      <c r="P14" s="101">
        <v>19</v>
      </c>
      <c r="Q14" s="101"/>
      <c r="R14" s="102"/>
      <c r="S14" s="101">
        <f t="shared" si="0"/>
        <v>188</v>
      </c>
      <c r="T14" s="103">
        <f t="shared" si="0"/>
        <v>0</v>
      </c>
      <c r="U14" s="104"/>
    </row>
    <row r="15" spans="1:23" s="73" customFormat="1" ht="26.25" x14ac:dyDescent="0.2">
      <c r="A15" s="98">
        <v>10</v>
      </c>
      <c r="B15" s="99" t="s">
        <v>82</v>
      </c>
      <c r="C15" s="100">
        <v>670</v>
      </c>
      <c r="D15" s="101">
        <v>540</v>
      </c>
      <c r="E15" s="101">
        <v>394</v>
      </c>
      <c r="F15" s="102"/>
      <c r="G15" s="101">
        <v>2</v>
      </c>
      <c r="H15" s="101"/>
      <c r="I15" s="102"/>
      <c r="J15" s="101">
        <v>32</v>
      </c>
      <c r="K15" s="101"/>
      <c r="L15" s="102"/>
      <c r="M15" s="101">
        <v>66</v>
      </c>
      <c r="N15" s="101"/>
      <c r="O15" s="102"/>
      <c r="P15" s="101">
        <v>34</v>
      </c>
      <c r="Q15" s="101"/>
      <c r="R15" s="102"/>
      <c r="S15" s="101">
        <f t="shared" si="0"/>
        <v>394</v>
      </c>
      <c r="T15" s="103">
        <f t="shared" si="0"/>
        <v>0</v>
      </c>
      <c r="U15" s="104"/>
    </row>
    <row r="16" spans="1:23" s="73" customFormat="1" ht="26.25" x14ac:dyDescent="0.2">
      <c r="A16" s="98">
        <v>11</v>
      </c>
      <c r="B16" s="99" t="s">
        <v>83</v>
      </c>
      <c r="C16" s="100">
        <v>80</v>
      </c>
      <c r="D16" s="101">
        <v>64</v>
      </c>
      <c r="E16" s="101">
        <v>25</v>
      </c>
      <c r="F16" s="102"/>
      <c r="G16" s="101"/>
      <c r="H16" s="101"/>
      <c r="I16" s="102"/>
      <c r="J16" s="101">
        <v>4</v>
      </c>
      <c r="K16" s="101"/>
      <c r="L16" s="102"/>
      <c r="M16" s="101">
        <v>8</v>
      </c>
      <c r="N16" s="101"/>
      <c r="O16" s="102"/>
      <c r="P16" s="101">
        <v>4</v>
      </c>
      <c r="Q16" s="101"/>
      <c r="R16" s="102"/>
      <c r="S16" s="101">
        <f t="shared" si="0"/>
        <v>25</v>
      </c>
      <c r="T16" s="103">
        <f t="shared" si="0"/>
        <v>0</v>
      </c>
      <c r="U16" s="104"/>
    </row>
    <row r="17" spans="1:21" s="73" customFormat="1" x14ac:dyDescent="0.2">
      <c r="A17" s="98">
        <v>12</v>
      </c>
      <c r="B17" s="105" t="s">
        <v>84</v>
      </c>
      <c r="C17" s="100">
        <v>890</v>
      </c>
      <c r="D17" s="101">
        <v>708</v>
      </c>
      <c r="E17" s="101">
        <v>439</v>
      </c>
      <c r="F17" s="102"/>
      <c r="G17" s="101">
        <v>5</v>
      </c>
      <c r="H17" s="101"/>
      <c r="I17" s="102"/>
      <c r="J17" s="101">
        <v>41</v>
      </c>
      <c r="K17" s="101"/>
      <c r="L17" s="102"/>
      <c r="M17" s="101">
        <v>90</v>
      </c>
      <c r="N17" s="101"/>
      <c r="O17" s="102"/>
      <c r="P17" s="101">
        <v>46</v>
      </c>
      <c r="Q17" s="101"/>
      <c r="R17" s="102"/>
      <c r="S17" s="101">
        <f t="shared" si="0"/>
        <v>439</v>
      </c>
      <c r="T17" s="103">
        <f t="shared" si="0"/>
        <v>0</v>
      </c>
      <c r="U17" s="104"/>
    </row>
    <row r="18" spans="1:21" s="73" customFormat="1" x14ac:dyDescent="0.2">
      <c r="A18" s="98">
        <v>13</v>
      </c>
      <c r="B18" s="105" t="s">
        <v>85</v>
      </c>
      <c r="C18" s="100">
        <v>375</v>
      </c>
      <c r="D18" s="101">
        <v>341</v>
      </c>
      <c r="E18" s="101">
        <v>91</v>
      </c>
      <c r="F18" s="102"/>
      <c r="G18" s="101">
        <v>4</v>
      </c>
      <c r="H18" s="101"/>
      <c r="I18" s="102"/>
      <c r="J18" s="101">
        <v>19</v>
      </c>
      <c r="K18" s="101"/>
      <c r="L18" s="102"/>
      <c r="M18" s="101">
        <v>29</v>
      </c>
      <c r="N18" s="101"/>
      <c r="O18" s="102"/>
      <c r="P18" s="101">
        <v>23</v>
      </c>
      <c r="Q18" s="101"/>
      <c r="R18" s="102"/>
      <c r="S18" s="101">
        <f t="shared" si="0"/>
        <v>91</v>
      </c>
      <c r="T18" s="103">
        <f t="shared" si="0"/>
        <v>0</v>
      </c>
      <c r="U18" s="104"/>
    </row>
    <row r="19" spans="1:21" s="73" customFormat="1" x14ac:dyDescent="0.2">
      <c r="A19" s="98">
        <v>14</v>
      </c>
      <c r="B19" s="105" t="s">
        <v>86</v>
      </c>
      <c r="C19" s="100">
        <v>480</v>
      </c>
      <c r="D19" s="101">
        <v>400</v>
      </c>
      <c r="E19" s="101">
        <v>203</v>
      </c>
      <c r="F19" s="102"/>
      <c r="G19" s="101">
        <v>1</v>
      </c>
      <c r="H19" s="101"/>
      <c r="I19" s="102"/>
      <c r="J19" s="101">
        <v>23</v>
      </c>
      <c r="K19" s="101"/>
      <c r="L19" s="102"/>
      <c r="M19" s="101">
        <v>48</v>
      </c>
      <c r="N19" s="101"/>
      <c r="O19" s="102"/>
      <c r="P19" s="101">
        <v>24</v>
      </c>
      <c r="Q19" s="101"/>
      <c r="R19" s="102"/>
      <c r="S19" s="101">
        <f t="shared" si="0"/>
        <v>203</v>
      </c>
      <c r="T19" s="103"/>
      <c r="U19" s="104"/>
    </row>
    <row r="20" spans="1:21" s="73" customFormat="1" ht="26.25" x14ac:dyDescent="0.2">
      <c r="A20" s="98"/>
      <c r="B20" s="106" t="s">
        <v>87</v>
      </c>
      <c r="C20" s="100">
        <v>190</v>
      </c>
      <c r="D20" s="101">
        <v>153</v>
      </c>
      <c r="E20" s="101">
        <v>14</v>
      </c>
      <c r="F20" s="102"/>
      <c r="G20" s="101"/>
      <c r="H20" s="101"/>
      <c r="I20" s="102"/>
      <c r="J20" s="101">
        <v>9</v>
      </c>
      <c r="K20" s="101"/>
      <c r="L20" s="102"/>
      <c r="M20" s="101">
        <v>19</v>
      </c>
      <c r="N20" s="101"/>
      <c r="O20" s="102"/>
      <c r="P20" s="101">
        <v>9</v>
      </c>
      <c r="Q20" s="101"/>
      <c r="R20" s="102"/>
      <c r="S20" s="101">
        <f t="shared" si="0"/>
        <v>14</v>
      </c>
      <c r="T20" s="103">
        <f t="shared" si="0"/>
        <v>0</v>
      </c>
      <c r="U20" s="104"/>
    </row>
    <row r="21" spans="1:21" s="73" customFormat="1" ht="26.25" x14ac:dyDescent="0.2">
      <c r="A21" s="98"/>
      <c r="B21" s="106" t="s">
        <v>88</v>
      </c>
      <c r="C21" s="100"/>
      <c r="D21" s="101"/>
      <c r="E21" s="101"/>
      <c r="F21" s="102"/>
      <c r="G21" s="101"/>
      <c r="H21" s="101"/>
      <c r="I21" s="102"/>
      <c r="J21" s="101"/>
      <c r="K21" s="101"/>
      <c r="L21" s="102"/>
      <c r="M21" s="101"/>
      <c r="N21" s="101"/>
      <c r="O21" s="102"/>
      <c r="P21" s="101"/>
      <c r="Q21" s="101"/>
      <c r="R21" s="102"/>
      <c r="S21" s="101">
        <f t="shared" si="0"/>
        <v>0</v>
      </c>
      <c r="T21" s="103">
        <f t="shared" si="0"/>
        <v>0</v>
      </c>
      <c r="U21" s="104"/>
    </row>
    <row r="22" spans="1:21" s="73" customFormat="1" ht="26.25" x14ac:dyDescent="0.2">
      <c r="A22" s="98"/>
      <c r="B22" s="106" t="s">
        <v>89</v>
      </c>
      <c r="C22" s="100"/>
      <c r="D22" s="101"/>
      <c r="E22" s="101"/>
      <c r="F22" s="102"/>
      <c r="G22" s="101"/>
      <c r="H22" s="101"/>
      <c r="I22" s="102"/>
      <c r="J22" s="101"/>
      <c r="K22" s="101"/>
      <c r="L22" s="102"/>
      <c r="M22" s="101"/>
      <c r="N22" s="101"/>
      <c r="O22" s="102"/>
      <c r="P22" s="101"/>
      <c r="Q22" s="101"/>
      <c r="R22" s="102"/>
      <c r="S22" s="101">
        <f t="shared" si="0"/>
        <v>0</v>
      </c>
      <c r="T22" s="103">
        <f t="shared" si="0"/>
        <v>0</v>
      </c>
      <c r="U22" s="104"/>
    </row>
    <row r="23" spans="1:21" s="73" customFormat="1" ht="27.75" x14ac:dyDescent="0.2">
      <c r="A23" s="107"/>
      <c r="B23" s="108" t="s">
        <v>90</v>
      </c>
      <c r="C23" s="109">
        <f t="shared" ref="C23:T23" si="1">SUM(C6:C22)</f>
        <v>6495</v>
      </c>
      <c r="D23" s="110">
        <f t="shared" si="1"/>
        <v>5135</v>
      </c>
      <c r="E23" s="110">
        <f t="shared" si="1"/>
        <v>4433</v>
      </c>
      <c r="F23" s="111">
        <f t="shared" si="1"/>
        <v>0</v>
      </c>
      <c r="G23" s="110">
        <f t="shared" si="1"/>
        <v>31</v>
      </c>
      <c r="H23" s="110">
        <f t="shared" si="1"/>
        <v>0</v>
      </c>
      <c r="I23" s="111">
        <f t="shared" si="1"/>
        <v>0</v>
      </c>
      <c r="J23" s="110">
        <f t="shared" si="1"/>
        <v>309</v>
      </c>
      <c r="K23" s="110">
        <f t="shared" si="1"/>
        <v>0</v>
      </c>
      <c r="L23" s="111">
        <f t="shared" si="1"/>
        <v>0</v>
      </c>
      <c r="M23" s="110">
        <f t="shared" si="1"/>
        <v>714</v>
      </c>
      <c r="N23" s="110">
        <f t="shared" si="1"/>
        <v>0</v>
      </c>
      <c r="O23" s="111">
        <f t="shared" si="1"/>
        <v>0</v>
      </c>
      <c r="P23" s="110">
        <f t="shared" si="1"/>
        <v>388</v>
      </c>
      <c r="Q23" s="110">
        <f t="shared" si="1"/>
        <v>0</v>
      </c>
      <c r="R23" s="111">
        <f t="shared" si="1"/>
        <v>0</v>
      </c>
      <c r="S23" s="110">
        <f t="shared" si="1"/>
        <v>4433</v>
      </c>
      <c r="T23" s="112">
        <f t="shared" si="1"/>
        <v>0</v>
      </c>
      <c r="U23" s="104"/>
    </row>
    <row r="24" spans="1:21" s="73" customFormat="1" x14ac:dyDescent="0.2"/>
    <row r="25" spans="1:21" s="73" customFormat="1" x14ac:dyDescent="0.2"/>
    <row r="26" spans="1:21" s="73" customFormat="1" x14ac:dyDescent="0.2"/>
    <row r="27" spans="1:21" s="73" customFormat="1" x14ac:dyDescent="0.2"/>
    <row r="28" spans="1:21" s="73" customFormat="1" x14ac:dyDescent="0.2"/>
    <row r="29" spans="1:21" s="73" customFormat="1" x14ac:dyDescent="0.2"/>
    <row r="30" spans="1:21" s="73" customFormat="1" x14ac:dyDescent="0.2"/>
    <row r="31" spans="1:21" s="73" customFormat="1" x14ac:dyDescent="0.2"/>
    <row r="32" spans="1:21" s="73" customFormat="1" x14ac:dyDescent="0.2"/>
    <row r="33" s="73" customFormat="1" x14ac:dyDescent="0.2"/>
    <row r="34" s="73" customFormat="1" x14ac:dyDescent="0.2"/>
    <row r="35" s="73" customFormat="1" x14ac:dyDescent="0.2"/>
    <row r="36" s="73" customFormat="1" x14ac:dyDescent="0.2"/>
    <row r="37" s="73" customFormat="1" x14ac:dyDescent="0.2"/>
    <row r="38" s="73" customFormat="1" x14ac:dyDescent="0.2"/>
    <row r="39" s="73" customFormat="1" x14ac:dyDescent="0.2"/>
    <row r="40" s="73" customFormat="1" x14ac:dyDescent="0.2"/>
    <row r="41" s="73" customFormat="1" x14ac:dyDescent="0.2"/>
    <row r="42" s="73" customFormat="1" x14ac:dyDescent="0.2"/>
    <row r="43" s="73" customFormat="1" x14ac:dyDescent="0.2"/>
    <row r="44" s="73" customFormat="1" x14ac:dyDescent="0.2"/>
    <row r="45" s="73" customFormat="1" x14ac:dyDescent="0.2"/>
    <row r="46" s="73" customFormat="1" x14ac:dyDescent="0.2"/>
    <row r="47" s="73" customFormat="1" x14ac:dyDescent="0.2"/>
    <row r="48" s="73" customFormat="1" x14ac:dyDescent="0.2"/>
    <row r="49" s="73" customFormat="1" x14ac:dyDescent="0.2"/>
    <row r="50" s="73" customFormat="1" x14ac:dyDescent="0.2"/>
    <row r="51" s="73" customFormat="1" x14ac:dyDescent="0.2"/>
    <row r="52" s="73" customFormat="1" x14ac:dyDescent="0.2"/>
    <row r="53" s="73" customFormat="1" x14ac:dyDescent="0.2"/>
    <row r="54" s="73" customFormat="1" x14ac:dyDescent="0.2"/>
    <row r="55" s="73" customFormat="1" x14ac:dyDescent="0.2"/>
    <row r="56" s="73" customFormat="1" x14ac:dyDescent="0.2"/>
    <row r="57" s="73" customFormat="1" x14ac:dyDescent="0.2"/>
    <row r="58" s="73" customFormat="1" x14ac:dyDescent="0.2"/>
    <row r="59" s="73" customFormat="1" x14ac:dyDescent="0.2"/>
    <row r="60" s="73" customFormat="1" x14ac:dyDescent="0.2"/>
    <row r="61" s="73" customFormat="1" x14ac:dyDescent="0.2"/>
    <row r="62" s="73" customFormat="1" x14ac:dyDescent="0.2"/>
    <row r="63" s="73" customFormat="1" x14ac:dyDescent="0.2"/>
    <row r="64" s="73" customFormat="1" x14ac:dyDescent="0.2"/>
    <row r="65" s="73" customFormat="1" x14ac:dyDescent="0.2"/>
    <row r="66" s="73" customFormat="1" x14ac:dyDescent="0.2"/>
    <row r="67" s="73" customFormat="1" x14ac:dyDescent="0.2"/>
    <row r="68" s="73" customFormat="1" x14ac:dyDescent="0.2"/>
    <row r="69" s="73" customFormat="1" x14ac:dyDescent="0.2"/>
    <row r="70" s="73" customFormat="1" x14ac:dyDescent="0.2"/>
    <row r="71" s="73" customFormat="1" x14ac:dyDescent="0.2"/>
    <row r="72" s="73" customFormat="1" x14ac:dyDescent="0.2"/>
    <row r="73" s="73" customFormat="1" x14ac:dyDescent="0.2"/>
    <row r="74" s="73" customFormat="1" x14ac:dyDescent="0.2"/>
    <row r="75" s="73" customFormat="1" x14ac:dyDescent="0.2"/>
    <row r="76" s="73" customFormat="1" x14ac:dyDescent="0.2"/>
    <row r="77" s="73" customFormat="1" x14ac:dyDescent="0.2"/>
    <row r="78" s="73" customFormat="1" x14ac:dyDescent="0.2"/>
    <row r="79" s="73" customFormat="1" x14ac:dyDescent="0.2"/>
    <row r="80" s="73" customFormat="1" x14ac:dyDescent="0.2"/>
    <row r="81" s="73" customFormat="1" x14ac:dyDescent="0.2"/>
    <row r="82" s="73" customFormat="1" x14ac:dyDescent="0.2"/>
    <row r="83" s="73" customFormat="1" x14ac:dyDescent="0.2"/>
    <row r="84" s="73" customFormat="1" x14ac:dyDescent="0.2"/>
    <row r="85" s="73" customFormat="1" x14ac:dyDescent="0.2"/>
    <row r="86" s="73" customFormat="1" x14ac:dyDescent="0.2"/>
    <row r="87" s="73" customFormat="1" x14ac:dyDescent="0.2"/>
    <row r="88" s="73" customFormat="1" x14ac:dyDescent="0.2"/>
    <row r="89" s="73" customFormat="1" x14ac:dyDescent="0.2"/>
    <row r="90" s="73" customFormat="1" x14ac:dyDescent="0.2"/>
    <row r="91" s="73" customFormat="1" x14ac:dyDescent="0.2"/>
    <row r="92" s="73" customFormat="1" x14ac:dyDescent="0.2"/>
    <row r="93" s="73" customFormat="1" x14ac:dyDescent="0.2"/>
    <row r="94" s="73" customFormat="1" x14ac:dyDescent="0.2"/>
    <row r="95" s="73" customFormat="1" x14ac:dyDescent="0.2"/>
    <row r="96" s="73" customFormat="1" x14ac:dyDescent="0.2"/>
    <row r="97" s="73" customFormat="1" x14ac:dyDescent="0.2"/>
    <row r="98" s="73" customFormat="1" x14ac:dyDescent="0.2"/>
    <row r="99" s="73" customFormat="1" x14ac:dyDescent="0.2"/>
    <row r="100" s="73" customFormat="1" x14ac:dyDescent="0.2"/>
    <row r="101" s="73" customFormat="1" x14ac:dyDescent="0.2"/>
    <row r="102" s="73" customFormat="1" x14ac:dyDescent="0.2"/>
    <row r="103" s="73" customFormat="1" x14ac:dyDescent="0.2"/>
    <row r="104" s="73" customFormat="1" x14ac:dyDescent="0.2"/>
    <row r="105" s="73" customFormat="1" x14ac:dyDescent="0.2"/>
    <row r="106" s="73" customFormat="1" x14ac:dyDescent="0.2"/>
    <row r="107" s="73" customFormat="1" x14ac:dyDescent="0.2"/>
    <row r="108" s="73" customFormat="1" x14ac:dyDescent="0.2"/>
    <row r="109" s="73" customFormat="1" x14ac:dyDescent="0.2"/>
    <row r="110" s="73" customFormat="1" x14ac:dyDescent="0.2"/>
    <row r="111" s="73" customFormat="1" x14ac:dyDescent="0.2"/>
    <row r="112" s="73" customFormat="1" x14ac:dyDescent="0.2"/>
    <row r="113" s="73" customFormat="1" x14ac:dyDescent="0.2"/>
    <row r="114" s="73" customFormat="1" x14ac:dyDescent="0.2"/>
    <row r="115" s="73" customFormat="1" x14ac:dyDescent="0.2"/>
    <row r="116" s="73" customFormat="1" x14ac:dyDescent="0.2"/>
    <row r="117" s="73" customFormat="1" x14ac:dyDescent="0.2"/>
    <row r="118" s="73" customFormat="1" x14ac:dyDescent="0.2"/>
    <row r="119" s="73" customFormat="1" x14ac:dyDescent="0.2"/>
    <row r="120" s="73" customFormat="1" x14ac:dyDescent="0.2"/>
    <row r="121" s="73" customFormat="1" x14ac:dyDescent="0.2"/>
    <row r="122" s="73" customFormat="1" x14ac:dyDescent="0.2"/>
    <row r="123" s="73" customFormat="1" x14ac:dyDescent="0.2"/>
    <row r="124" s="73" customFormat="1" x14ac:dyDescent="0.2"/>
    <row r="125" s="73" customFormat="1" x14ac:dyDescent="0.2"/>
    <row r="126" s="73" customFormat="1" x14ac:dyDescent="0.2"/>
    <row r="127" s="73" customFormat="1" x14ac:dyDescent="0.2"/>
    <row r="128" s="73" customFormat="1" x14ac:dyDescent="0.2"/>
    <row r="129" s="73" customFormat="1" x14ac:dyDescent="0.2"/>
    <row r="130" s="73" customFormat="1" x14ac:dyDescent="0.2"/>
    <row r="131" s="73" customFormat="1" x14ac:dyDescent="0.2"/>
    <row r="132" s="73" customFormat="1" x14ac:dyDescent="0.2"/>
    <row r="133" s="73" customFormat="1" x14ac:dyDescent="0.2"/>
    <row r="134" s="73" customFormat="1" x14ac:dyDescent="0.2"/>
    <row r="135" s="73" customFormat="1" x14ac:dyDescent="0.2"/>
    <row r="136" s="73" customFormat="1" x14ac:dyDescent="0.2"/>
    <row r="137" s="73" customFormat="1" x14ac:dyDescent="0.2"/>
    <row r="138" s="73" customFormat="1" x14ac:dyDescent="0.2"/>
    <row r="139" s="73" customFormat="1" x14ac:dyDescent="0.2"/>
    <row r="140" s="73" customFormat="1" x14ac:dyDescent="0.2"/>
    <row r="141" s="73" customFormat="1" x14ac:dyDescent="0.2"/>
    <row r="142" s="73" customFormat="1" x14ac:dyDescent="0.2"/>
    <row r="143" s="73" customFormat="1" x14ac:dyDescent="0.2"/>
    <row r="144" s="73" customFormat="1" x14ac:dyDescent="0.2"/>
    <row r="145" s="73" customFormat="1" x14ac:dyDescent="0.2"/>
    <row r="146" s="73" customFormat="1" x14ac:dyDescent="0.2"/>
    <row r="147" s="73" customFormat="1" x14ac:dyDescent="0.2"/>
    <row r="148" s="73" customFormat="1" x14ac:dyDescent="0.2"/>
    <row r="149" s="73" customFormat="1" x14ac:dyDescent="0.2"/>
    <row r="150" s="73" customFormat="1" x14ac:dyDescent="0.2"/>
    <row r="151" s="73" customFormat="1" x14ac:dyDescent="0.2"/>
    <row r="152" s="73" customFormat="1" x14ac:dyDescent="0.2"/>
    <row r="153" s="73" customFormat="1" x14ac:dyDescent="0.2"/>
    <row r="154" s="73" customFormat="1" x14ac:dyDescent="0.2"/>
    <row r="155" s="73" customFormat="1" x14ac:dyDescent="0.2"/>
    <row r="156" s="73" customFormat="1" x14ac:dyDescent="0.2"/>
    <row r="157" s="73" customFormat="1" x14ac:dyDescent="0.2"/>
    <row r="158" s="73" customFormat="1" x14ac:dyDescent="0.2"/>
    <row r="159" s="73" customFormat="1" x14ac:dyDescent="0.2"/>
    <row r="160" s="73" customFormat="1" x14ac:dyDescent="0.2"/>
    <row r="161" s="73" customFormat="1" x14ac:dyDescent="0.2"/>
    <row r="162" s="73" customFormat="1" x14ac:dyDescent="0.2"/>
    <row r="163" s="73" customFormat="1" x14ac:dyDescent="0.2"/>
    <row r="164" s="73" customFormat="1" x14ac:dyDescent="0.2"/>
    <row r="165" s="73" customFormat="1" x14ac:dyDescent="0.2"/>
    <row r="166" s="73" customFormat="1" x14ac:dyDescent="0.2"/>
    <row r="167" s="73" customFormat="1" x14ac:dyDescent="0.2"/>
    <row r="168" s="73" customFormat="1" x14ac:dyDescent="0.2"/>
    <row r="169" s="73" customFormat="1" x14ac:dyDescent="0.2"/>
    <row r="170" s="73" customFormat="1" x14ac:dyDescent="0.2"/>
    <row r="171" s="73" customFormat="1" x14ac:dyDescent="0.2"/>
    <row r="172" s="73" customFormat="1" x14ac:dyDescent="0.2"/>
    <row r="173" s="73" customFormat="1" x14ac:dyDescent="0.2"/>
    <row r="174" s="73" customFormat="1" x14ac:dyDescent="0.2"/>
    <row r="175" s="73" customFormat="1" x14ac:dyDescent="0.2"/>
    <row r="176" s="73" customFormat="1" x14ac:dyDescent="0.2"/>
    <row r="177" s="73" customFormat="1" x14ac:dyDescent="0.2"/>
    <row r="178" s="73" customFormat="1" x14ac:dyDescent="0.2"/>
    <row r="179" s="73" customFormat="1" x14ac:dyDescent="0.2"/>
    <row r="180" s="73" customFormat="1" x14ac:dyDescent="0.2"/>
    <row r="181" s="73" customFormat="1" x14ac:dyDescent="0.2"/>
    <row r="182" s="73" customFormat="1" x14ac:dyDescent="0.2"/>
    <row r="183" s="73" customFormat="1" x14ac:dyDescent="0.2"/>
    <row r="184" s="73" customFormat="1" x14ac:dyDescent="0.2"/>
    <row r="185" s="73" customFormat="1" x14ac:dyDescent="0.2"/>
    <row r="186" s="73" customFormat="1" x14ac:dyDescent="0.2"/>
    <row r="187" s="73" customFormat="1" x14ac:dyDescent="0.2"/>
    <row r="188" s="73" customFormat="1" x14ac:dyDescent="0.2"/>
    <row r="189" s="73" customFormat="1" x14ac:dyDescent="0.2"/>
    <row r="190" s="73" customFormat="1" x14ac:dyDescent="0.2"/>
    <row r="191" s="73" customFormat="1" x14ac:dyDescent="0.2"/>
    <row r="192" s="73" customFormat="1" x14ac:dyDescent="0.2"/>
    <row r="193" s="73" customFormat="1" x14ac:dyDescent="0.2"/>
    <row r="194" s="73" customFormat="1" x14ac:dyDescent="0.2"/>
    <row r="195" s="73" customFormat="1" x14ac:dyDescent="0.2"/>
    <row r="196" s="73" customFormat="1" x14ac:dyDescent="0.2"/>
    <row r="197" s="73" customFormat="1" x14ac:dyDescent="0.2"/>
    <row r="198" s="73" customFormat="1" x14ac:dyDescent="0.2"/>
    <row r="199" s="73" customFormat="1" x14ac:dyDescent="0.2"/>
    <row r="200" s="73" customFormat="1" x14ac:dyDescent="0.2"/>
    <row r="201" s="73" customFormat="1" x14ac:dyDescent="0.2"/>
    <row r="202" s="73" customFormat="1" x14ac:dyDescent="0.2"/>
    <row r="203" s="73" customFormat="1" x14ac:dyDescent="0.2"/>
    <row r="204" s="73" customFormat="1" x14ac:dyDescent="0.2"/>
    <row r="205" s="73" customFormat="1" x14ac:dyDescent="0.2"/>
    <row r="206" s="73" customFormat="1" x14ac:dyDescent="0.2"/>
    <row r="207" s="73" customFormat="1" x14ac:dyDescent="0.2"/>
    <row r="208" s="73" customFormat="1" x14ac:dyDescent="0.2"/>
    <row r="209" s="73" customFormat="1" x14ac:dyDescent="0.2"/>
    <row r="210" s="73" customFormat="1" x14ac:dyDescent="0.2"/>
    <row r="211" s="73" customFormat="1" x14ac:dyDescent="0.2"/>
    <row r="212" s="73" customFormat="1" x14ac:dyDescent="0.2"/>
    <row r="213" s="73" customFormat="1" x14ac:dyDescent="0.2"/>
    <row r="214" s="73" customFormat="1" x14ac:dyDescent="0.2"/>
  </sheetData>
  <mergeCells count="14">
    <mergeCell ref="M4:O4"/>
    <mergeCell ref="P4:R4"/>
    <mergeCell ref="S4:S5"/>
    <mergeCell ref="T4:T5"/>
    <mergeCell ref="A1:A3"/>
    <mergeCell ref="M1:O1"/>
    <mergeCell ref="E2:F2"/>
    <mergeCell ref="M2:O2"/>
    <mergeCell ref="A4:A5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3 เดือน.xlsx]000'!#REF!</xm:f>
          </x14:formula1>
          <xm:sqref>M2:O2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3.3.1</vt:lpstr>
      <vt:lpstr>รายละเอียด 3.3.1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2022-01-11T09:32:18Z</dcterms:created>
  <dcterms:modified xsi:type="dcterms:W3CDTF">2022-01-11T09:32:29Z</dcterms:modified>
</cp:coreProperties>
</file>