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3 เดือน\3\"/>
    </mc:Choice>
  </mc:AlternateContent>
  <bookViews>
    <workbookView xWindow="0" yWindow="0" windowWidth="24000" windowHeight="9420"/>
  </bookViews>
  <sheets>
    <sheet name="3.6.2" sheetId="1" r:id="rId1"/>
    <sheet name="รายละเอียด 3.6.2" sheetId="2" r:id="rId2"/>
  </sheets>
  <externalReferences>
    <externalReference r:id="rId3"/>
  </externalReferences>
  <definedNames>
    <definedName name="REF_CURR_LANG" localSheetId="0">#REF!</definedName>
    <definedName name="REF_CURR_LANG">#REF!</definedName>
    <definedName name="REF_UNIV" localSheetId="0">#REF!</definedName>
    <definedName name="REF_UNIV">#REF!</definedName>
    <definedName name="rr" localSheetId="0">#REF!</definedName>
    <definedName name="rr">#REF!</definedName>
    <definedName name="ฟ" localSheetId="0">#REF!</definedName>
    <definedName name="ฟ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7" i="1" l="1"/>
  <c r="D67" i="1"/>
  <c r="C67" i="1"/>
  <c r="B67" i="1"/>
  <c r="A67" i="1"/>
  <c r="F66" i="1"/>
  <c r="E66" i="1"/>
  <c r="D66" i="1"/>
  <c r="B66" i="1"/>
  <c r="A66" i="1"/>
  <c r="F65" i="1"/>
  <c r="E65" i="1"/>
  <c r="D65" i="1"/>
  <c r="C65" i="1"/>
  <c r="B65" i="1"/>
  <c r="A65" i="1"/>
  <c r="F64" i="1"/>
  <c r="E64" i="1"/>
  <c r="D64" i="1"/>
  <c r="C64" i="1"/>
  <c r="B64" i="1"/>
  <c r="A64" i="1"/>
  <c r="F63" i="1"/>
  <c r="E63" i="1"/>
  <c r="D63" i="1"/>
  <c r="C63" i="1"/>
  <c r="B63" i="1"/>
  <c r="A63" i="1"/>
  <c r="F62" i="1"/>
  <c r="E62" i="1"/>
  <c r="D62" i="1"/>
  <c r="B62" i="1"/>
  <c r="A62" i="1"/>
  <c r="F61" i="1"/>
  <c r="E61" i="1"/>
  <c r="D61" i="1"/>
  <c r="C61" i="1"/>
  <c r="B61" i="1"/>
  <c r="A61" i="1"/>
  <c r="F60" i="1"/>
  <c r="E60" i="1"/>
  <c r="D60" i="1"/>
  <c r="C60" i="1"/>
  <c r="B60" i="1"/>
  <c r="A60" i="1"/>
  <c r="F59" i="1"/>
  <c r="E59" i="1"/>
  <c r="D59" i="1"/>
  <c r="C59" i="1"/>
  <c r="B59" i="1"/>
  <c r="A59" i="1"/>
  <c r="F58" i="1"/>
  <c r="E58" i="1"/>
  <c r="D58" i="1"/>
  <c r="C58" i="1"/>
  <c r="B58" i="1"/>
  <c r="A58" i="1"/>
  <c r="F57" i="1"/>
  <c r="E57" i="1"/>
  <c r="D57" i="1"/>
  <c r="C57" i="1"/>
  <c r="B57" i="1"/>
  <c r="A57" i="1"/>
  <c r="F56" i="1"/>
  <c r="E56" i="1"/>
  <c r="D56" i="1"/>
  <c r="C56" i="1"/>
  <c r="B56" i="1"/>
  <c r="A56" i="1"/>
  <c r="F55" i="1"/>
  <c r="E55" i="1"/>
  <c r="D55" i="1"/>
  <c r="C55" i="1"/>
  <c r="B55" i="1"/>
  <c r="A55" i="1"/>
  <c r="F54" i="1"/>
  <c r="E54" i="1"/>
  <c r="D54" i="1"/>
  <c r="C54" i="1"/>
  <c r="B54" i="1"/>
  <c r="A54" i="1"/>
  <c r="F53" i="1"/>
  <c r="E53" i="1"/>
  <c r="D53" i="1"/>
  <c r="C53" i="1"/>
  <c r="B53" i="1"/>
  <c r="A53" i="1"/>
  <c r="F52" i="1"/>
  <c r="E52" i="1"/>
  <c r="D52" i="1"/>
  <c r="C52" i="1"/>
  <c r="B52" i="1"/>
  <c r="A52" i="1"/>
  <c r="F51" i="1"/>
  <c r="E51" i="1"/>
  <c r="D51" i="1"/>
  <c r="C51" i="1"/>
  <c r="B51" i="1"/>
  <c r="A51" i="1"/>
  <c r="F50" i="1"/>
  <c r="E50" i="1"/>
  <c r="D50" i="1"/>
  <c r="C50" i="1"/>
  <c r="B50" i="1"/>
  <c r="A50" i="1"/>
  <c r="F49" i="1"/>
  <c r="E49" i="1"/>
  <c r="D49" i="1"/>
  <c r="C49" i="1"/>
  <c r="B49" i="1"/>
  <c r="A49" i="1"/>
  <c r="F48" i="1"/>
  <c r="E48" i="1"/>
  <c r="D48" i="1"/>
  <c r="C48" i="1"/>
  <c r="B48" i="1"/>
  <c r="A48" i="1"/>
  <c r="F47" i="1"/>
  <c r="E47" i="1"/>
  <c r="D47" i="1"/>
  <c r="C47" i="1"/>
  <c r="B47" i="1"/>
  <c r="A47" i="1"/>
  <c r="F46" i="1"/>
  <c r="E46" i="1"/>
  <c r="D46" i="1"/>
  <c r="C46" i="1"/>
  <c r="B46" i="1"/>
  <c r="A46" i="1"/>
  <c r="F45" i="1"/>
  <c r="E45" i="1"/>
  <c r="D45" i="1"/>
  <c r="C45" i="1"/>
  <c r="B45" i="1"/>
  <c r="A45" i="1"/>
  <c r="F44" i="1"/>
  <c r="E44" i="1"/>
  <c r="D44" i="1"/>
  <c r="C44" i="1"/>
  <c r="B44" i="1"/>
  <c r="A44" i="1"/>
  <c r="F43" i="1"/>
  <c r="E43" i="1"/>
  <c r="D43" i="1"/>
  <c r="C43" i="1"/>
  <c r="B43" i="1"/>
  <c r="A43" i="1"/>
  <c r="F42" i="1"/>
  <c r="E42" i="1"/>
  <c r="D42" i="1"/>
  <c r="C42" i="1"/>
  <c r="B42" i="1"/>
  <c r="A42" i="1"/>
  <c r="F41" i="1"/>
  <c r="E41" i="1"/>
  <c r="D41" i="1"/>
  <c r="C41" i="1"/>
  <c r="B41" i="1"/>
  <c r="A41" i="1"/>
  <c r="G40" i="1"/>
  <c r="F40" i="1"/>
  <c r="E40" i="1"/>
  <c r="D40" i="1"/>
  <c r="B40" i="1"/>
  <c r="A40" i="1"/>
  <c r="I34" i="1"/>
  <c r="H31" i="1"/>
  <c r="I31" i="1" s="1"/>
  <c r="F31" i="1"/>
  <c r="F67" i="1" s="1"/>
  <c r="E31" i="1"/>
  <c r="E67" i="1" s="1"/>
  <c r="G30" i="1"/>
  <c r="G66" i="1" s="1"/>
  <c r="G29" i="1"/>
  <c r="H29" i="1" s="1"/>
  <c r="I29" i="1" s="1"/>
  <c r="G28" i="1"/>
  <c r="G64" i="1" s="1"/>
  <c r="G27" i="1"/>
  <c r="H27" i="1" s="1"/>
  <c r="I27" i="1" s="1"/>
  <c r="H26" i="1"/>
  <c r="I26" i="1" s="1"/>
  <c r="G26" i="1"/>
  <c r="G62" i="1" s="1"/>
  <c r="H25" i="1"/>
  <c r="I25" i="1" s="1"/>
  <c r="G25" i="1"/>
  <c r="G61" i="1" s="1"/>
  <c r="G24" i="1"/>
  <c r="H24" i="1" s="1"/>
  <c r="I24" i="1" s="1"/>
  <c r="G23" i="1"/>
  <c r="H23" i="1" s="1"/>
  <c r="I23" i="1" s="1"/>
  <c r="G22" i="1"/>
  <c r="G58" i="1" s="1"/>
  <c r="G21" i="1"/>
  <c r="H21" i="1" s="1"/>
  <c r="I21" i="1" s="1"/>
  <c r="G20" i="1"/>
  <c r="G56" i="1" s="1"/>
  <c r="G19" i="1"/>
  <c r="H19" i="1" s="1"/>
  <c r="I19" i="1" s="1"/>
  <c r="H18" i="1"/>
  <c r="I18" i="1" s="1"/>
  <c r="G18" i="1"/>
  <c r="G54" i="1" s="1"/>
  <c r="H17" i="1"/>
  <c r="I17" i="1" s="1"/>
  <c r="G17" i="1"/>
  <c r="G53" i="1" s="1"/>
  <c r="G16" i="1"/>
  <c r="H16" i="1" s="1"/>
  <c r="I16" i="1" s="1"/>
  <c r="G15" i="1"/>
  <c r="H15" i="1" s="1"/>
  <c r="I15" i="1" s="1"/>
  <c r="G14" i="1"/>
  <c r="G50" i="1" s="1"/>
  <c r="G13" i="1"/>
  <c r="H13" i="1" s="1"/>
  <c r="I13" i="1" s="1"/>
  <c r="G12" i="1"/>
  <c r="G48" i="1" s="1"/>
  <c r="H11" i="1"/>
  <c r="I11" i="1" s="1"/>
  <c r="G11" i="1"/>
  <c r="G47" i="1" s="1"/>
  <c r="H10" i="1"/>
  <c r="I10" i="1" s="1"/>
  <c r="G10" i="1"/>
  <c r="G46" i="1" s="1"/>
  <c r="H9" i="1"/>
  <c r="I9" i="1" s="1"/>
  <c r="G9" i="1"/>
  <c r="G45" i="1" s="1"/>
  <c r="G8" i="1"/>
  <c r="H8" i="1" s="1"/>
  <c r="I8" i="1" s="1"/>
  <c r="G7" i="1"/>
  <c r="H7" i="1" s="1"/>
  <c r="I7" i="1" s="1"/>
  <c r="G6" i="1"/>
  <c r="G42" i="1" s="1"/>
  <c r="G5" i="1"/>
  <c r="H5" i="1" s="1"/>
  <c r="I5" i="1" s="1"/>
  <c r="H6" i="1" l="1"/>
  <c r="I6" i="1" s="1"/>
  <c r="H14" i="1"/>
  <c r="I14" i="1" s="1"/>
  <c r="H22" i="1"/>
  <c r="I22" i="1" s="1"/>
  <c r="H30" i="1"/>
  <c r="I30" i="1" s="1"/>
  <c r="G44" i="1"/>
  <c r="G52" i="1"/>
  <c r="G60" i="1"/>
  <c r="G43" i="1"/>
  <c r="G51" i="1"/>
  <c r="G59" i="1"/>
  <c r="H20" i="1"/>
  <c r="I20" i="1" s="1"/>
  <c r="H28" i="1"/>
  <c r="I28" i="1" s="1"/>
  <c r="G65" i="1"/>
  <c r="H12" i="1"/>
  <c r="I12" i="1" s="1"/>
  <c r="G41" i="1"/>
  <c r="G49" i="1"/>
  <c r="G57" i="1"/>
  <c r="G63" i="1"/>
  <c r="G55" i="1"/>
</calcChain>
</file>

<file path=xl/sharedStrings.xml><?xml version="1.0" encoding="utf-8"?>
<sst xmlns="http://schemas.openxmlformats.org/spreadsheetml/2006/main" count="180" uniqueCount="130">
  <si>
    <t>ตัวชี้วัด</t>
  </si>
  <si>
    <t>3.6.2 ร้อยละของข้อตกลงความร่วมมือในประเทศที่มีการจัดกิจกรรมอย่างต่อเนื่อง</t>
  </si>
  <si>
    <t>ผลการดำเนินงาน</t>
  </si>
  <si>
    <t>หน่วยงานเจ้าภาพ</t>
  </si>
  <si>
    <t>กองบริหารงานบุคคล</t>
  </si>
  <si>
    <t>รอบ 3 เดือน</t>
  </si>
  <si>
    <t>ผู้รับผิดชอบ</t>
  </si>
  <si>
    <t xml:space="preserve"> นางสาวฐณัฏภ์ศิกาญ ธนกฤษชณันฎ์</t>
  </si>
  <si>
    <t>โทร. 1259</t>
  </si>
  <si>
    <t>ลำดับ</t>
  </si>
  <si>
    <t>หน่วยงาน</t>
  </si>
  <si>
    <t>เป้าหมาย</t>
  </si>
  <si>
    <t>จำนวนข้อตกลงความร่วมมือในประเทศที่มีการจัดกิจกรรมอย่างต่อเนื่อง</t>
  </si>
  <si>
    <t>จำนวนข้อตกลงในประเทศทั้งหมด</t>
  </si>
  <si>
    <t>คิดเป็นร้อยละ</t>
  </si>
  <si>
    <t>คะแนนตัวชี้วัด</t>
  </si>
  <si>
    <t>การบรรลุเป้าหมาย</t>
  </si>
  <si>
    <t>1) คณะครุศาสตร์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</si>
  <si>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</si>
  <si>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</si>
  <si>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</si>
  <si>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</si>
  <si>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</si>
  <si>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</si>
  <si>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</si>
  <si>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</si>
  <si>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</si>
  <si>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</si>
  <si>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</si>
  <si>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</si>
  <si>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  วิทยาลัยนวัตกรรมและการจัดการ</t>
  </si>
  <si>
    <t>9)  วิทยาลัยพยาบาลและสุขภาพ</t>
  </si>
  <si>
    <t>10) วิทยาลัยสหเวชศาสตร์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</si>
  <si>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</si>
  <si>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</si>
  <si>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</si>
  <si>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</si>
  <si>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</si>
  <si>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</si>
  <si>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18) สำนักวิทยบริการและเทคโนโลยีฯ</t>
  </si>
  <si>
    <t>19) สำนักศิลปะและวัฒนธรรม</t>
  </si>
  <si>
    <t>21) สำนักวิชาการศึกษาทั่วไปฯ</t>
  </si>
  <si>
    <t>22) สสสร.</t>
  </si>
  <si>
    <t>24) สำนักทรัพย์สินและรายได้</t>
  </si>
  <si>
    <t>25) โรงเรียนสาธิต</t>
  </si>
  <si>
    <t>26) วิทยาเขตนครปฐม</t>
  </si>
  <si>
    <t>27) ศูนย์การศึกษา จ. สุมทรสงคราม</t>
  </si>
  <si>
    <t>28) ศูนย์การศึกษา จ. ระนอง</t>
  </si>
  <si>
    <t>29) ศูนย์แห่งความเป็นเลิศในการดูแลผู้สูงอายุ</t>
  </si>
  <si>
    <t>ระดับมหาวิทยาลัย</t>
  </si>
  <si>
    <t>N/A</t>
  </si>
  <si>
    <t>ตัวชี้วัดระดับเจ้าภาพ</t>
  </si>
  <si>
    <t>3.6.2(S) ระดับความสำเร็จของการดำเนินการตามแนวทางตามตัวชี้วัด ร้อยละของข้อตกลงความร่วมมือในประเทศที่มีการจัดกิจกรรมอย่างต่อเนื่อง</t>
  </si>
  <si>
    <t>คะแนน</t>
  </si>
  <si>
    <t>โรงเรียนสาธิต</t>
  </si>
  <si>
    <t>ศูนย์ฯ ดูแลผู้สูงอายุ</t>
  </si>
  <si>
    <t>รายละเอียดตัวชี้วัด</t>
  </si>
  <si>
    <t>3.6.2 ร้อยละข้อตกลงความร่วมมือในประเทศที่มีการจัดกิจกรรมอย่างต่อเนื่อง</t>
  </si>
  <si>
    <t>กรอกหลังจากที่มีการจัดกิจกรรมแล้ว</t>
  </si>
  <si>
    <t>สังกัดคณะ/วิทยาลัย</t>
  </si>
  <si>
    <t>ชื่อเครือข่าย/ชื่อข้อตกลง
(ระบุชื่อเครือข่ายตาม MOU)</t>
  </si>
  <si>
    <t>กลุ่มเครือข่าย</t>
  </si>
  <si>
    <t>หน่วยงานเจ้าของเครือข่าย
(ระบุคณะ/วิทยาลัย/ศูนย์/สำนัก/สถาบัน)</t>
  </si>
  <si>
    <t>ช่วงระยะเวลาของการเป็นเครือข่ายร่วมกัน 
(... ปี พ.ศ. ... - พ.ศ. ...)</t>
  </si>
  <si>
    <t>ระบุข้อตกลงที่จะดำเนินการร่วมกันตาม MOU</t>
  </si>
  <si>
    <t>กิจกรรมที่ได้ดำเนินการร่วมกัน
ในปีงบประมาณ พ.ศ. 2565</t>
  </si>
  <si>
    <t>ว/ด/ป ที่ดำเนินการ</t>
  </si>
  <si>
    <t>ผลการดำเนินงานของการจัดกิจกรรม</t>
  </si>
  <si>
    <t xml:space="preserve">ระบุผลผลิตที่เป็นประโยชน์
ต่อมหาวิทยาลัย </t>
  </si>
  <si>
    <t xml:space="preserve">1) ศิษย์เก่า </t>
  </si>
  <si>
    <t xml:space="preserve">2) ชุมชน </t>
  </si>
  <si>
    <t>3) สมาคมวิชาชีพ</t>
  </si>
  <si>
    <t xml:space="preserve">4) ผู้ประกอบการ </t>
  </si>
  <si>
    <t>5) ต่างประเทศ</t>
  </si>
  <si>
    <t>6) เครือข่ายอื่นๆ</t>
  </si>
  <si>
    <t>วิทยาลัยโลจิสติกส์และซัพพลายเชน</t>
  </si>
  <si>
    <t>สมาคมผู้รับจัดการขนส่งสินค้าระหว่างประเทศ (TIFFA)</t>
  </si>
  <si>
    <t>28 ส.ค. 2560 – 27 ส.ค. 2566</t>
  </si>
  <si>
    <t xml:space="preserve"> พัฒนาด้านวิชาการ วิจัย การพัฒนาบุคลากร สหกิจศึกษาและวิชาชีพ</t>
  </si>
  <si>
    <t xml:space="preserve">1.วิทยาลัยโลจิสติกส์และซัพพลายเชนได้ร่วมกับสมาคมผู้รับจัดการขนส่งสินค้าระหว่างประเทศ (TIFFA) จัดการเรียนการสอนในหลักสูตรบริหารธุรกิจบัณฑิต สาขาวิชาการจัดการโลจิสติกส์ เพื่อเป็นการพัฒนาบุคลากรในสายงานด้านโลจิสติกส์     2. โครงการประชุมวิชาการด้านด้านวิทยาศาสตร์และการบริหารจัดการระดับบัณฑฺตศึกษา 2564 </t>
  </si>
  <si>
    <t>1) 20 ต.ค.-27 พ.ย. 64  2) 28 ส.ค. 2564- 27 ส.ค. 2566</t>
  </si>
  <si>
    <t xml:space="preserve">1. จัดการเรียนการสอนในหลักสูตรบริหารธุรกิจบัณฑิต สาขาวิชาการจัดการโลจิสติกส์ เพื่อเป็นการพัฒนาบุคลากรในสายงานด้านโลจิสติกส์   2. ร่วมจัดงานโครงการประชุมวิชาการด้านด้านวิทยาศาสตร์และการบริหารจัดการระดับบัณฑฺตศึกษา 2564   </t>
  </si>
  <si>
    <t xml:space="preserve"> 1.จัดการเรียนการสอนในหลักสูตรบริหารธุรกิจบัณฑิต สาขาวิชาการจัดการโลจิสติกส์ เพื่อเป็นการพัฒนาบุคลากรในสายงานด้านโลจิสติกส์     2. ร่วมจัดงานโครงการประชุมวิชาการด้านด้านวิทยาศาสตร์และการบริหารจัดการระดับบัณฑฺตศึกษา 2564   </t>
  </si>
  <si>
    <t xml:space="preserve">สหพันธ์การขนส่งทางบกแห่งประเทศไทย (LTFT) </t>
  </si>
  <si>
    <t>19 ก.ค. 2561 – 18 ก.ค. 2567</t>
  </si>
  <si>
    <t>NA</t>
  </si>
  <si>
    <t>สมาคมบริหารงานจัดซื้อและซัพพลายเชนแห่งประเทศไทย (PSCMT)</t>
  </si>
  <si>
    <t>บริษัท ห้างเซ็นทรัล ดีพาร์เม้นท์สโตร์ จำกัด</t>
  </si>
  <si>
    <t>17 ม.ค. 2561 - 16 ม.ค. 2565</t>
  </si>
  <si>
    <t xml:space="preserve"> -สนับสนุนกิจกรรมทางการศึกษา</t>
  </si>
  <si>
    <t xml:space="preserve"> -สนับสนุนกิจกรรมทางการศึกษา         -จัดการเรียนการสอนในหลักสูตรบริหารธุรกิจบัณฑิต สาขาวิชาการจัดการซัพพลายเชนธุรกิจ แขนงวิชาการจัดการธุรกิจค้าปลีก </t>
  </si>
  <si>
    <t>ม.ค. 2561 - ม.ค. 2566</t>
  </si>
  <si>
    <t xml:space="preserve"> - จัดการเรียนการสอนในหลักสูตรบริหารธุรกิจบัณฑิต สาขาวิชาการจัดการซัพพลายเชนธุรกิจ แขนงวิชาการจัดการธุรกิจค้าปลีก สร้างนักวิจัย สร้างนักบริหาร
- นักศึกษาที่เข้าร่วมโครงการ สามารถเข้าทำงานกับห้างเซ็นทรัล ดีพาร์ทเมนท์ สโตร์ จำกัด เมื่อสำเร็จการศึกษา </t>
  </si>
  <si>
    <t xml:space="preserve"> - จัดการเรียนการสอนในหลักสูตรบริหารธุรกิจบัณฑิต สาขาวิชาการจัดการซัพพลายเชนธุรกิจ แขนงวิชาการจัดการธุรกิจค้าปลีก
- นักศึกษาที่เข้าร่วมโครงการ สามารถเข้าทำงานกับห้างเซ็นทรัล ดีพาร์ทเมนท์ สโตร์ จำกัด เมื่อสำเร็จการศึกษา </t>
  </si>
  <si>
    <t>วิทยาลัยเทคโนโลยีอักษรพัทยา</t>
  </si>
  <si>
    <t>3 มี.ค.2560 - 2 มี.ค. 2567</t>
  </si>
  <si>
    <t>จัดการเรียนการสอนให้สอดคล้องกับความต้องการ
-ให้พื้นที่ในการจัดการศึกษา
-จัดส่งผู้ทรงคุณวุฒิและอาจารย์พิเศษ
-ส่งเสริมกิจกรรมของนักศึกษา
-ปฏิบัติการด้าน โครงการ การวิจัย การจัดอบรมและบริการวิชาการ
-พัฒนาหลักสูตรตามข้อตกลง</t>
  </si>
  <si>
    <t xml:space="preserve"> - จัดการเรียนการสอนให้สอดคล้องกับความต้องการ
-ให้พื้นที่ในการจัดการศึกษา
-จัดส่งผู้ทรงคุณวุฒิและอาจารย์พิเศษ
-พัฒนาหลักสูตรตาข้อตกลง</t>
  </si>
  <si>
    <t>มี.ค. 2560 - มี.ค. 2568</t>
  </si>
  <si>
    <t xml:space="preserve"> - จัดการเรียนการสอนร่วมกับวิทยาลัยเทคโนโลยีอักษรพัทยา ในหลักสูตรระดับปริญญาตรี หลักสูตร บธ.บ. สาขาวิชาการจัดการโลจิสติกส์
- การดำเนินกิจกรรมตามพันธกิจด้านการวิจัย และจัดอบรมการบริการวิชาการในเขตพื้นที่บริเวณ จังหวัดชลบุรี</t>
  </si>
  <si>
    <t>บริษัท ขนส่ง จำกัด</t>
  </si>
  <si>
    <t>12 ก.ย. 2560 - 11 ก.ย. 2566</t>
  </si>
  <si>
    <t>พัฒนาบุคลากรประจำการให้มีความรู้ความสามารถ ด้านการบริหารจัดการ ด้านการจัดการโลจิสติกส์และซัพพลายเชน ด้านการจัดการการขนส่ง</t>
  </si>
  <si>
    <t>1) วิทยาลัยโลจิสติกส์และซัพพลายเชน มหาวิทยาลัยราชภัฏสวนสุนันทา หารือแนวทางการดำเนินงานร่วมกันกับ บริษัท ขนส่ง จำกัด 2 ) วิทยาลัยโลจิสติกส์และซัพพลายเชน เข้าประชาสัมพันธ์โครงการศึกษาต่อระดับปริญญาตรีสาขาวิชาการจัดการโลจิสติกส์ (ระบบการศึกษาทางไกล)</t>
  </si>
  <si>
    <t>วันที่ 24 ตุลาคม 2565</t>
  </si>
  <si>
    <t>1.วิทยาลัยโลจิสติกส์และซัพพลายเชน มหาวิทยาลัยราชภัฏสวนสุนันทา หารือแนวทางการดำเนินงานร่วมกันกับ บริษัท ขนส่ง จำกัด 2. วิทยาลัยโลจิสติกส์และซัพพลายเชน เข้าประชาสัมพันธ์โครงการศึกษาต่อระดับปริญญาตรีสาขาวิชาการจัดการโลจิสติกส์ (ระบบการศึกษาทางไกล)</t>
  </si>
  <si>
    <t xml:space="preserve">1) จัดการเรียนการสอนในหลักสูตรบริหารธุรกิจบัณฑิต ด้านการจัดการโลจิสติกส์เพื่อการขนส่ง เพื่อเป็นการพัฒนาบุคลากรในสายงานด้านโลจิสติกส์  และเป็นแนวทางในการจัดการเรียนการสอนต่อไป  </t>
  </si>
  <si>
    <t>มหาวิทยาลัยราชภัฏนครปฐม</t>
  </si>
  <si>
    <t>17 ม.ค. 2561 - 17 ม.ค. 2569</t>
  </si>
  <si>
    <t>บริษัท ไทย ไฟลท์ เทรนนิ่ง จำกัด</t>
  </si>
  <si>
    <t>7 ก.ย. 61 - 7 ก.ย. 65</t>
  </si>
  <si>
    <t>บริษัท เคอรี่ เอ็กซ์เพรส (ประเทศไทย) จำกัด</t>
  </si>
  <si>
    <t>8 ก.พ. 2562 - 7 ก.พ. 2565</t>
  </si>
  <si>
    <t>สถาบันคุณวุฒิวิชาชีพ (องค์การมหาชน) (TPQI)</t>
  </si>
  <si>
    <t>9 ก.ค. 2562 - 18 ก.ย. 2564</t>
  </si>
  <si>
    <t>สมาคมไทยโลจิสติกส์และการผลิต (TLAP)</t>
  </si>
  <si>
    <t>29 ก.ค. 2563 - 28 ก.ค. 2570</t>
  </si>
  <si>
    <t>สมาคมทิวา</t>
  </si>
  <si>
    <t>29 ก.ค. 2563 - 28 ก.ค. 2566</t>
  </si>
  <si>
    <t>วิทยาลัยเทคโนโลยีวิศวกรรมแหลมฉบัง</t>
  </si>
  <si>
    <t>29 ก.ค. 2563 - 28 ก.ค. 2571</t>
  </si>
  <si>
    <t>สมาคมตัวแทนออกของอิเล็กทรอนิกส์ไทย</t>
  </si>
  <si>
    <t>25 มิ.ย. 2564 - 24 มิ.ย. 2569</t>
  </si>
  <si>
    <t>Myanmar Maritime University, Republic of The Union of Myanmar</t>
  </si>
  <si>
    <t>24 April 2017 - 24 April 2022</t>
  </si>
  <si>
    <t xml:space="preserve"> - หารือรายวิชาเพื่อแลกเปลี่ยน อาจารย์ผู้สอนระหว่าง 2 มหาวิทยาลัย คือ การจัดการโลจิสติกส์, การขนส่ง และ ศุลกากร 
- นำเสนอ ศักยภาพ อาจารย์พิเศษ เพื่อร่วมสอนในช่วงซัมเมอร์</t>
  </si>
  <si>
    <t>จัดกิจกรรมการประชุมวิชาการด้านด้านวิทยาศาสตร์และการบริหารจัดการ ระดับบัณฑิตศึกษา ประจำปี 2563 ในการประชุมวิชาการแบบ Online เมื่อวันที่ 26 พฤศจิกายน 2564</t>
  </si>
  <si>
    <t>26 พ.ย. 64</t>
  </si>
  <si>
    <t>พัฒนางานด้านวิชาการ วิจัย การพัฒนาบุคลากร และกิจกรรมแลกเปลี่ยนเรียนรู้จัดหาผู้ทรงคุณวุฒิเพื่อเป็นวิทยากร</t>
  </si>
  <si>
    <t>ผลิตบัณฑิตและบุคลากรที่มีคุณภาพด้านผลงานวิจัย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</si>
</sst>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.00"/>
    <numFmt numFmtId="188" formatCode="0.0000"/>
  </numFmts>
  <fonts count="17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6"/>
      <color theme="0"/>
      <name val="TH SarabunPSK"/>
      <family val="2"/>
    </font>
    <font>
      <b/>
      <sz val="18"/>
      <color theme="0"/>
      <name val="TH SarabunPSK"/>
      <family val="2"/>
    </font>
    <font>
      <b/>
      <sz val="18"/>
      <color rgb="FFFF0000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3" fillId="4" borderId="7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0" fontId="3" fillId="4" borderId="0" xfId="0" applyFont="1" applyFill="1" applyAlignment="1">
      <alignment horizontal="left" vertical="top"/>
    </xf>
    <xf numFmtId="0" fontId="3" fillId="4" borderId="6" xfId="0" applyFont="1" applyFill="1" applyBorder="1" applyAlignment="1" applyProtection="1">
      <alignment horizontal="left" vertical="top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187" fontId="6" fillId="4" borderId="8" xfId="0" applyNumberFormat="1" applyFont="1" applyFill="1" applyBorder="1" applyAlignment="1" applyProtection="1">
      <alignment horizontal="center"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locked="0"/>
    </xf>
    <xf numFmtId="2" fontId="3" fillId="4" borderId="8" xfId="0" applyNumberFormat="1" applyFont="1" applyFill="1" applyBorder="1" applyAlignment="1" applyProtection="1">
      <alignment horizontal="center" vertical="top" wrapText="1"/>
      <protection hidden="1"/>
    </xf>
    <xf numFmtId="188" fontId="3" fillId="4" borderId="8" xfId="0" applyNumberFormat="1" applyFont="1" applyFill="1" applyBorder="1" applyAlignment="1" applyProtection="1">
      <alignment horizontal="center" vertical="top" wrapText="1"/>
      <protection hidden="1"/>
    </xf>
    <xf numFmtId="0" fontId="7" fillId="4" borderId="8" xfId="0" applyFont="1" applyFill="1" applyBorder="1" applyAlignment="1" applyProtection="1">
      <alignment horizontal="center" vertical="top" wrapText="1"/>
      <protection hidden="1"/>
    </xf>
    <xf numFmtId="0" fontId="7" fillId="4" borderId="0" xfId="0" applyFont="1" applyFill="1" applyAlignment="1" applyProtection="1">
      <alignment horizontal="left" vertical="top"/>
      <protection locked="0"/>
    </xf>
    <xf numFmtId="2" fontId="3" fillId="4" borderId="0" xfId="0" applyNumberFormat="1" applyFont="1" applyFill="1" applyAlignment="1" applyProtection="1">
      <alignment horizontal="left" vertical="top"/>
      <protection locked="0"/>
    </xf>
    <xf numFmtId="0" fontId="8" fillId="6" borderId="8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Alignment="1">
      <alignment horizontal="left" vertical="top"/>
    </xf>
    <xf numFmtId="2" fontId="9" fillId="0" borderId="8" xfId="0" applyNumberFormat="1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vertical="top" wrapText="1"/>
      <protection locked="0"/>
    </xf>
    <xf numFmtId="0" fontId="3" fillId="4" borderId="8" xfId="0" applyFont="1" applyFill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vertical="top" wrapText="1"/>
      <protection locked="0"/>
    </xf>
    <xf numFmtId="0" fontId="10" fillId="4" borderId="10" xfId="0" applyFont="1" applyFill="1" applyBorder="1" applyAlignment="1" applyProtection="1">
      <alignment horizontal="left" vertical="top" wrapText="1"/>
      <protection locked="0"/>
    </xf>
    <xf numFmtId="0" fontId="10" fillId="4" borderId="11" xfId="0" applyFont="1" applyFill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horizontal="left" vertical="top" wrapText="1"/>
      <protection locked="0"/>
    </xf>
    <xf numFmtId="0" fontId="3" fillId="4" borderId="11" xfId="0" applyFont="1" applyFill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vertical="top" wrapText="1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3" fillId="0" borderId="11" xfId="0" applyFont="1" applyFill="1" applyBorder="1" applyAlignment="1" applyProtection="1">
      <alignment vertical="top" wrapText="1"/>
      <protection locked="0"/>
    </xf>
    <xf numFmtId="0" fontId="11" fillId="3" borderId="10" xfId="0" applyFont="1" applyFill="1" applyBorder="1" applyAlignment="1" applyProtection="1">
      <alignment horizontal="center" vertical="top" wrapText="1"/>
      <protection locked="0"/>
    </xf>
    <xf numFmtId="0" fontId="11" fillId="3" borderId="7" xfId="0" applyFont="1" applyFill="1" applyBorder="1" applyAlignment="1" applyProtection="1">
      <alignment horizontal="center" vertical="top" wrapText="1"/>
      <protection locked="0"/>
    </xf>
    <xf numFmtId="0" fontId="11" fillId="3" borderId="11" xfId="0" applyFont="1" applyFill="1" applyBorder="1" applyAlignment="1" applyProtection="1">
      <alignment horizontal="center" vertical="top" wrapText="1"/>
      <protection locked="0"/>
    </xf>
    <xf numFmtId="187" fontId="11" fillId="3" borderId="8" xfId="0" applyNumberFormat="1" applyFont="1" applyFill="1" applyBorder="1" applyAlignment="1" applyProtection="1">
      <alignment horizontal="center" vertical="top" wrapText="1"/>
      <protection locked="0"/>
    </xf>
    <xf numFmtId="0" fontId="12" fillId="3" borderId="8" xfId="0" applyFont="1" applyFill="1" applyBorder="1" applyAlignment="1" applyProtection="1">
      <alignment horizontal="center" vertical="top" wrapText="1"/>
      <protection locked="0"/>
    </xf>
    <xf numFmtId="2" fontId="12" fillId="3" borderId="8" xfId="0" applyNumberFormat="1" applyFont="1" applyFill="1" applyBorder="1" applyAlignment="1" applyProtection="1">
      <alignment horizontal="center" vertical="top" wrapText="1"/>
      <protection hidden="1"/>
    </xf>
    <xf numFmtId="188" fontId="12" fillId="3" borderId="8" xfId="0" applyNumberFormat="1" applyFont="1" applyFill="1" applyBorder="1" applyAlignment="1" applyProtection="1">
      <alignment horizontal="center" vertical="top" wrapText="1"/>
      <protection hidden="1"/>
    </xf>
    <xf numFmtId="0" fontId="13" fillId="3" borderId="8" xfId="0" applyFont="1" applyFill="1" applyBorder="1" applyAlignment="1" applyProtection="1">
      <alignment horizontal="center" vertical="top" wrapText="1"/>
      <protection hidden="1"/>
    </xf>
    <xf numFmtId="0" fontId="14" fillId="7" borderId="8" xfId="0" applyFont="1" applyFill="1" applyBorder="1" applyAlignment="1" applyProtection="1">
      <alignment horizontal="center" vertical="center" wrapText="1"/>
      <protection locked="0"/>
    </xf>
    <xf numFmtId="0" fontId="5" fillId="8" borderId="8" xfId="0" applyFont="1" applyFill="1" applyBorder="1" applyAlignment="1" applyProtection="1">
      <alignment vertical="top" wrapText="1"/>
      <protection locked="0"/>
    </xf>
    <xf numFmtId="0" fontId="14" fillId="7" borderId="8" xfId="0" applyFont="1" applyFill="1" applyBorder="1" applyAlignment="1" applyProtection="1">
      <alignment horizontal="center" vertical="center"/>
      <protection locked="0"/>
    </xf>
    <xf numFmtId="0" fontId="14" fillId="7" borderId="8" xfId="0" applyFont="1" applyFill="1" applyBorder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 applyProtection="1">
      <alignment horizontal="center" vertical="top" wrapText="1"/>
      <protection locked="0"/>
    </xf>
    <xf numFmtId="188" fontId="12" fillId="4" borderId="8" xfId="0" applyNumberFormat="1" applyFont="1" applyFill="1" applyBorder="1" applyAlignment="1" applyProtection="1">
      <alignment horizontal="center" vertical="top" wrapText="1"/>
      <protection locked="0"/>
    </xf>
    <xf numFmtId="0" fontId="13" fillId="4" borderId="8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15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vertical="top"/>
      <protection locked="0"/>
    </xf>
    <xf numFmtId="0" fontId="15" fillId="4" borderId="12" xfId="0" applyFont="1" applyFill="1" applyBorder="1" applyAlignment="1" applyProtection="1">
      <alignment horizontal="center" vertical="top"/>
      <protection locked="0"/>
    </xf>
    <xf numFmtId="0" fontId="1" fillId="5" borderId="12" xfId="0" applyFont="1" applyFill="1" applyBorder="1" applyAlignment="1" applyProtection="1">
      <alignment horizontal="center" vertical="top"/>
      <protection locked="0"/>
    </xf>
    <xf numFmtId="0" fontId="2" fillId="3" borderId="0" xfId="0" applyFont="1" applyFill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1" fillId="5" borderId="13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Alignment="1" applyProtection="1">
      <alignment vertical="top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Alignment="1">
      <alignment horizontal="center" vertical="center"/>
    </xf>
    <xf numFmtId="0" fontId="16" fillId="9" borderId="4" xfId="0" applyFont="1" applyFill="1" applyBorder="1" applyAlignment="1">
      <alignment horizontal="center" vertical="top"/>
    </xf>
    <xf numFmtId="0" fontId="16" fillId="9" borderId="5" xfId="0" applyFont="1" applyFill="1" applyBorder="1" applyAlignment="1">
      <alignment horizontal="center" vertical="top"/>
    </xf>
    <xf numFmtId="0" fontId="16" fillId="9" borderId="6" xfId="0" applyFont="1" applyFill="1" applyBorder="1" applyAlignment="1">
      <alignment horizontal="center" vertical="top"/>
    </xf>
    <xf numFmtId="0" fontId="12" fillId="3" borderId="9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top"/>
    </xf>
    <xf numFmtId="0" fontId="12" fillId="3" borderId="14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textRotation="90"/>
    </xf>
    <xf numFmtId="0" fontId="11" fillId="3" borderId="1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 wrapText="1"/>
    </xf>
    <xf numFmtId="0" fontId="3" fillId="9" borderId="8" xfId="0" applyFont="1" applyFill="1" applyBorder="1" applyAlignment="1">
      <alignment horizontal="center" vertical="top" wrapText="1"/>
    </xf>
    <xf numFmtId="0" fontId="3" fillId="9" borderId="8" xfId="0" applyFont="1" applyFill="1" applyBorder="1" applyAlignment="1">
      <alignment vertical="top" wrapText="1"/>
    </xf>
    <xf numFmtId="0" fontId="3" fillId="9" borderId="8" xfId="0" applyFont="1" applyFill="1" applyBorder="1" applyAlignment="1">
      <alignment horizontal="left" vertical="top"/>
    </xf>
    <xf numFmtId="0" fontId="3" fillId="9" borderId="8" xfId="0" applyFont="1" applyFill="1" applyBorder="1" applyAlignment="1">
      <alignment horizontal="left" vertical="top" wrapText="1"/>
    </xf>
    <xf numFmtId="49" fontId="3" fillId="9" borderId="8" xfId="0" applyNumberFormat="1" applyFont="1" applyFill="1" applyBorder="1" applyAlignment="1">
      <alignment horizontal="left" vertical="top" wrapText="1"/>
    </xf>
    <xf numFmtId="0" fontId="3" fillId="0" borderId="8" xfId="0" applyFont="1" applyBorder="1" applyAlignment="1">
      <alignment vertical="top"/>
    </xf>
    <xf numFmtId="0" fontId="3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.4.1%20&#3619;&#3629;&#3610;%203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3"/>
      <sheetName val="3.1.1"/>
      <sheetName val="รายละเอียด 3.1.1"/>
      <sheetName val="Webometrics"/>
      <sheetName val="QS Ranking"/>
      <sheetName val="UMultirank"/>
      <sheetName val="QS Stars"/>
      <sheetName val="3.1.1 (2)"/>
      <sheetName val="จน.ผลงาน+อาจารย์"/>
      <sheetName val="รายละเอียด จน.ผลงานฯ"/>
      <sheetName val="3.2.1"/>
      <sheetName val="รายละเอียด 3.2.1"/>
      <sheetName val="3.3.1"/>
      <sheetName val="รายละเอียด 3.3.1"/>
      <sheetName val="3.3.2"/>
      <sheetName val="รายละเอียด 3.3.2"/>
      <sheetName val="3.4.1"/>
      <sheetName val="Detail Student Abroad"/>
      <sheetName val="Detail Student Exchange"/>
      <sheetName val="3.5.1"/>
      <sheetName val="รายละเอียด 3.5.1"/>
      <sheetName val="3.6.1"/>
      <sheetName val="รายละเอียด 3.6.1"/>
      <sheetName val="3.6.2"/>
      <sheetName val="รายละเอียด 3.6.2"/>
      <sheetName val="3.7.1"/>
      <sheetName val="รายละเอียด 3.7.1"/>
      <sheetName val="รายละเอียด 3.2.1+3.6.1-2+3.7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6">
          <cell r="M36" t="str">
            <v>ครุศาสตร์</v>
          </cell>
        </row>
        <row r="37">
          <cell r="M37" t="str">
            <v>วิทยาศาสตร์ฯ</v>
          </cell>
        </row>
        <row r="38">
          <cell r="M38" t="str">
            <v>มนุษยศาสตร์ฯ</v>
          </cell>
        </row>
        <row r="39">
          <cell r="M39" t="str">
            <v>การจัดการ</v>
          </cell>
        </row>
        <row r="40">
          <cell r="M40" t="str">
            <v>เทคโนโลยีฯ</v>
          </cell>
        </row>
        <row r="41">
          <cell r="M41" t="str">
            <v>ศิลปกรรมฯ</v>
          </cell>
        </row>
        <row r="42">
          <cell r="M42" t="str">
            <v>บัณฑิตฯ</v>
          </cell>
        </row>
        <row r="43">
          <cell r="M43" t="str">
            <v>นวัตกรรมฯ</v>
          </cell>
        </row>
        <row r="44">
          <cell r="M44" t="str">
            <v>พยาบาลฯ</v>
          </cell>
        </row>
        <row r="45">
          <cell r="M45" t="str">
            <v>สหเวชฯ</v>
          </cell>
        </row>
        <row r="46">
          <cell r="M46" t="str">
            <v>โลจิสติกส์ฯ</v>
          </cell>
        </row>
        <row r="47">
          <cell r="M47" t="str">
            <v>สถาปัตย์ฯ</v>
          </cell>
        </row>
        <row r="48">
          <cell r="M48" t="str">
            <v>การเมืองฯ</v>
          </cell>
        </row>
        <row r="49">
          <cell r="M49" t="str">
            <v>อุตสาหกรรมฯ</v>
          </cell>
        </row>
        <row r="50">
          <cell r="M50" t="str">
            <v>นิเทศศาสตร์</v>
          </cell>
        </row>
        <row r="51">
          <cell r="M51" t="str">
            <v>ศูนย์ จ.อุดรธานี</v>
          </cell>
        </row>
        <row r="53">
          <cell r="M53" t="str">
            <v>สำนักวิทยบริการฯ</v>
          </cell>
        </row>
        <row r="54">
          <cell r="M54" t="str">
            <v>สำนักศิลปะฯ</v>
          </cell>
        </row>
        <row r="56">
          <cell r="M56" t="str">
            <v>GE</v>
          </cell>
        </row>
        <row r="57">
          <cell r="M57" t="str">
            <v>สสสร.</v>
          </cell>
        </row>
        <row r="58">
          <cell r="M58" t="str">
            <v>วิทยาเขต นครปฐม</v>
          </cell>
        </row>
        <row r="59">
          <cell r="M59" t="str">
            <v>ศูนย์จ. สุมทรสงคราม</v>
          </cell>
        </row>
        <row r="60">
          <cell r="M60" t="str">
            <v>ศูนย์ จ. ระนอง</v>
          </cell>
        </row>
        <row r="61">
          <cell r="M61" t="str">
            <v>มหาวิทยาลัย</v>
          </cell>
        </row>
        <row r="62">
          <cell r="M62" t="str">
            <v>ทรัพย์สิน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S148"/>
  <sheetViews>
    <sheetView tabSelected="1" zoomScale="70" zoomScaleNormal="70" workbookViewId="0">
      <pane xSplit="3" ySplit="4" topLeftCell="D44" activePane="bottomRight" state="frozen"/>
      <selection activeCell="H31" sqref="H31"/>
      <selection pane="topRight" activeCell="H31" sqref="H31"/>
      <selection pane="bottomLeft" activeCell="H31" sqref="H31"/>
      <selection pane="bottomRight" activeCell="H31" sqref="H31"/>
    </sheetView>
  </sheetViews>
  <sheetFormatPr defaultColWidth="9" defaultRowHeight="24" x14ac:dyDescent="0.2"/>
  <cols>
    <col min="1" max="1" width="9" style="61"/>
    <col min="2" max="2" width="9" style="61" customWidth="1"/>
    <col min="3" max="3" width="22.75" style="61" customWidth="1"/>
    <col min="4" max="4" width="9" style="61"/>
    <col min="5" max="5" width="25.5" style="61" customWidth="1"/>
    <col min="6" max="6" width="18.25" style="61" customWidth="1"/>
    <col min="7" max="7" width="14.125" style="61" bestFit="1" customWidth="1"/>
    <col min="8" max="8" width="15.5" style="61" customWidth="1"/>
    <col min="9" max="9" width="18.5" style="61" customWidth="1"/>
    <col min="10" max="45" width="9" style="5"/>
    <col min="46" max="16384" width="9" style="61"/>
  </cols>
  <sheetData>
    <row r="1" spans="1:17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2" t="s">
        <v>2</v>
      </c>
      <c r="I1" s="4"/>
    </row>
    <row r="2" spans="1:17" ht="30.75" x14ac:dyDescent="0.2">
      <c r="A2" s="6" t="s">
        <v>3</v>
      </c>
      <c r="B2" s="7"/>
      <c r="C2" s="8" t="s">
        <v>4</v>
      </c>
      <c r="D2" s="9"/>
      <c r="E2" s="10"/>
      <c r="F2" s="10"/>
      <c r="G2" s="10"/>
      <c r="H2" s="7" t="s">
        <v>5</v>
      </c>
      <c r="I2" s="11"/>
    </row>
    <row r="3" spans="1:17" s="5" customFormat="1" x14ac:dyDescent="0.2">
      <c r="A3" s="12" t="s">
        <v>6</v>
      </c>
      <c r="B3" s="12" t="s">
        <v>7</v>
      </c>
      <c r="C3" s="13"/>
      <c r="D3" s="13" t="s">
        <v>8</v>
      </c>
      <c r="E3" s="13"/>
      <c r="F3" s="14"/>
      <c r="G3" s="13"/>
      <c r="H3" s="13"/>
      <c r="I3" s="15"/>
    </row>
    <row r="4" spans="1:17" s="5" customFormat="1" ht="67.900000000000006" customHeight="1" x14ac:dyDescent="0.2">
      <c r="A4" s="16" t="s">
        <v>9</v>
      </c>
      <c r="B4" s="17" t="s">
        <v>10</v>
      </c>
      <c r="C4" s="18"/>
      <c r="D4" s="19" t="s">
        <v>11</v>
      </c>
      <c r="E4" s="20" t="s">
        <v>12</v>
      </c>
      <c r="F4" s="20" t="s">
        <v>13</v>
      </c>
      <c r="G4" s="21" t="s">
        <v>14</v>
      </c>
      <c r="H4" s="19" t="s">
        <v>15</v>
      </c>
      <c r="I4" s="19" t="s">
        <v>16</v>
      </c>
    </row>
    <row r="5" spans="1:17" s="5" customFormat="1" ht="23.25" customHeight="1" x14ac:dyDescent="0.2">
      <c r="A5" s="22">
        <v>1</v>
      </c>
      <c r="B5" s="23" t="s">
        <v>17</v>
      </c>
      <c r="C5" s="23"/>
      <c r="D5" s="24">
        <v>80</v>
      </c>
      <c r="E5" s="25"/>
      <c r="F5" s="25"/>
      <c r="G5" s="26" t="str">
        <f>IFERROR(IF(E5&gt;0,ROUND((E5/F5)*100,2),"N/A"),0)</f>
        <v>N/A</v>
      </c>
      <c r="H5" s="27">
        <f>IF(G5=0,0,IF(G5="N/A",1,IF(G5&lt;=K$7,1,IF(G5=L$7,2,IF(G5&lt;L$7,(((G5-K$7)/O$5)+1),IF(G5=M$7,3,IF(G5&lt;M$7,(((G5-L$7)/O$5)+2),IF(G5=N$7,4,IF(G5&lt;N$7,(((G5-M$7)/O$5)+3),IF(G5&gt;=O$7,5,IF(G5&lt;O$7,(((G5-N$7)/O$5)+4),0)))))))))))</f>
        <v>1</v>
      </c>
      <c r="I5" s="28" t="str">
        <f>IF(H5=5,"ü","û")</f>
        <v>û</v>
      </c>
      <c r="J5" s="29"/>
      <c r="K5" s="5" t="s">
        <v>18</v>
      </c>
      <c r="O5" s="30">
        <v>5</v>
      </c>
    </row>
    <row r="6" spans="1:17" s="5" customFormat="1" ht="23.25" customHeight="1" x14ac:dyDescent="0.2">
      <c r="A6" s="22">
        <v>2</v>
      </c>
      <c r="B6" s="23" t="s">
        <v>19</v>
      </c>
      <c r="C6" s="23"/>
      <c r="D6" s="24">
        <v>80</v>
      </c>
      <c r="E6" s="25"/>
      <c r="F6" s="25"/>
      <c r="G6" s="26" t="str">
        <f t="shared" ref="G6:G30" si="0">IFERROR(IF(E6&gt;0,ROUND((E6/F6)*100,2),"N/A"),0)</f>
        <v>N/A</v>
      </c>
      <c r="H6" s="27">
        <f>IF(G6=0,0,IF(G6="N/A",1,IF(G6&lt;=K$7,1,IF(G6=L$7,2,IF(G6&lt;L$7,(((G6-K$7)/O$5)+1),IF(G6=M$7,3,IF(G6&lt;M$7,(((G6-L$7)/O$5)+2),IF(G6=N$7,4,IF(G6&lt;N$7,(((G6-M$7)/O$5)+3),IF(G6&gt;=O$7,5,IF(G6&lt;O$7,(((G6-N$7)/O$5)+4),0)))))))))))</f>
        <v>1</v>
      </c>
      <c r="I6" s="28" t="str">
        <f t="shared" ref="I6:I30" si="1">IF(H6=5,"ü","û")</f>
        <v>û</v>
      </c>
      <c r="K6" s="31" t="s">
        <v>20</v>
      </c>
      <c r="L6" s="31" t="s">
        <v>21</v>
      </c>
      <c r="M6" s="31" t="s">
        <v>22</v>
      </c>
      <c r="N6" s="31" t="s">
        <v>23</v>
      </c>
      <c r="O6" s="31" t="s">
        <v>24</v>
      </c>
      <c r="Q6" s="32"/>
    </row>
    <row r="7" spans="1:17" s="5" customFormat="1" ht="23.25" customHeight="1" x14ac:dyDescent="0.2">
      <c r="A7" s="22">
        <v>3</v>
      </c>
      <c r="B7" s="23" t="s">
        <v>25</v>
      </c>
      <c r="C7" s="23"/>
      <c r="D7" s="24">
        <v>80</v>
      </c>
      <c r="E7" s="25"/>
      <c r="F7" s="25"/>
      <c r="G7" s="26" t="str">
        <f t="shared" si="0"/>
        <v>N/A</v>
      </c>
      <c r="H7" s="27">
        <f t="shared" ref="H7:H30" si="2">IF(G7=0,0,IF(G7="N/A",1,IF(G7&lt;=K$7,1,IF(G7=L$7,2,IF(G7&lt;L$7,(((G7-K$7)/O$5)+1),IF(G7=M$7,3,IF(G7&lt;M$7,(((G7-L$7)/O$5)+2),IF(G7=N$7,4,IF(G7&lt;N$7,(((G7-M$7)/O$5)+3),IF(G7&gt;=O$7,5,IF(G7&lt;O$7,(((G7-N$7)/O$5)+4),0)))))))))))</f>
        <v>1</v>
      </c>
      <c r="I7" s="28" t="str">
        <f t="shared" si="1"/>
        <v>û</v>
      </c>
      <c r="K7" s="33">
        <v>60</v>
      </c>
      <c r="L7" s="33">
        <v>65</v>
      </c>
      <c r="M7" s="33">
        <v>70</v>
      </c>
      <c r="N7" s="33">
        <v>75</v>
      </c>
      <c r="O7" s="33">
        <v>80</v>
      </c>
      <c r="Q7" s="32"/>
    </row>
    <row r="8" spans="1:17" s="5" customFormat="1" ht="23.25" customHeight="1" x14ac:dyDescent="0.2">
      <c r="A8" s="22">
        <v>4</v>
      </c>
      <c r="B8" s="34" t="s">
        <v>26</v>
      </c>
      <c r="C8" s="34"/>
      <c r="D8" s="24">
        <v>80</v>
      </c>
      <c r="E8" s="25"/>
      <c r="F8" s="25"/>
      <c r="G8" s="26" t="str">
        <f t="shared" si="0"/>
        <v>N/A</v>
      </c>
      <c r="H8" s="27">
        <f t="shared" si="2"/>
        <v>1</v>
      </c>
      <c r="I8" s="28" t="str">
        <f t="shared" si="1"/>
        <v>û</v>
      </c>
      <c r="Q8" s="32"/>
    </row>
    <row r="9" spans="1:17" s="5" customFormat="1" ht="23.25" customHeight="1" x14ac:dyDescent="0.2">
      <c r="A9" s="22">
        <v>5</v>
      </c>
      <c r="B9" s="34" t="s">
        <v>27</v>
      </c>
      <c r="C9" s="34"/>
      <c r="D9" s="24">
        <v>80</v>
      </c>
      <c r="E9" s="25"/>
      <c r="F9" s="25"/>
      <c r="G9" s="26" t="str">
        <f t="shared" si="0"/>
        <v>N/A</v>
      </c>
      <c r="H9" s="27">
        <f t="shared" si="2"/>
        <v>1</v>
      </c>
      <c r="I9" s="28" t="str">
        <f t="shared" si="1"/>
        <v>û</v>
      </c>
      <c r="Q9" s="32"/>
    </row>
    <row r="10" spans="1:17" s="5" customFormat="1" ht="23.25" customHeight="1" x14ac:dyDescent="0.2">
      <c r="A10" s="22">
        <v>6</v>
      </c>
      <c r="B10" s="34" t="s">
        <v>28</v>
      </c>
      <c r="C10" s="34"/>
      <c r="D10" s="24">
        <v>80</v>
      </c>
      <c r="E10" s="25"/>
      <c r="F10" s="25"/>
      <c r="G10" s="26" t="str">
        <f t="shared" si="0"/>
        <v>N/A</v>
      </c>
      <c r="H10" s="27">
        <f t="shared" si="2"/>
        <v>1</v>
      </c>
      <c r="I10" s="28" t="str">
        <f t="shared" si="1"/>
        <v>û</v>
      </c>
      <c r="Q10" s="32"/>
    </row>
    <row r="11" spans="1:17" s="5" customFormat="1" ht="23.25" customHeight="1" x14ac:dyDescent="0.2">
      <c r="A11" s="22">
        <v>7</v>
      </c>
      <c r="B11" s="23" t="s">
        <v>29</v>
      </c>
      <c r="C11" s="23"/>
      <c r="D11" s="24">
        <v>80</v>
      </c>
      <c r="E11" s="25"/>
      <c r="F11" s="25"/>
      <c r="G11" s="26" t="str">
        <f t="shared" si="0"/>
        <v>N/A</v>
      </c>
      <c r="H11" s="27">
        <f t="shared" si="2"/>
        <v>1</v>
      </c>
      <c r="I11" s="28" t="str">
        <f t="shared" si="1"/>
        <v>û</v>
      </c>
      <c r="Q11" s="32"/>
    </row>
    <row r="12" spans="1:17" s="5" customFormat="1" ht="23.25" customHeight="1" x14ac:dyDescent="0.2">
      <c r="A12" s="22">
        <v>8</v>
      </c>
      <c r="B12" s="34" t="s">
        <v>30</v>
      </c>
      <c r="C12" s="34"/>
      <c r="D12" s="24">
        <v>80</v>
      </c>
      <c r="E12" s="25"/>
      <c r="F12" s="25"/>
      <c r="G12" s="26" t="str">
        <f t="shared" si="0"/>
        <v>N/A</v>
      </c>
      <c r="H12" s="27">
        <f t="shared" si="2"/>
        <v>1</v>
      </c>
      <c r="I12" s="28" t="str">
        <f t="shared" si="1"/>
        <v>û</v>
      </c>
      <c r="Q12" s="32"/>
    </row>
    <row r="13" spans="1:17" s="5" customFormat="1" ht="23.25" customHeight="1" x14ac:dyDescent="0.2">
      <c r="A13" s="22">
        <v>9</v>
      </c>
      <c r="B13" s="35" t="s">
        <v>31</v>
      </c>
      <c r="C13" s="35"/>
      <c r="D13" s="24">
        <v>80</v>
      </c>
      <c r="E13" s="25"/>
      <c r="F13" s="25"/>
      <c r="G13" s="26" t="str">
        <f t="shared" si="0"/>
        <v>N/A</v>
      </c>
      <c r="H13" s="27">
        <f t="shared" si="2"/>
        <v>1</v>
      </c>
      <c r="I13" s="28" t="str">
        <f t="shared" si="1"/>
        <v>û</v>
      </c>
      <c r="Q13" s="32"/>
    </row>
    <row r="14" spans="1:17" s="5" customFormat="1" ht="23.25" customHeight="1" x14ac:dyDescent="0.2">
      <c r="A14" s="22">
        <v>10</v>
      </c>
      <c r="B14" s="36" t="s">
        <v>32</v>
      </c>
      <c r="C14" s="35"/>
      <c r="D14" s="24">
        <v>80</v>
      </c>
      <c r="E14" s="25"/>
      <c r="F14" s="25"/>
      <c r="G14" s="26" t="str">
        <f t="shared" si="0"/>
        <v>N/A</v>
      </c>
      <c r="H14" s="27">
        <f>IF(G14=0,0,IF(G14="N/A",1,IF(G14&lt;=K$7,1,IF(G14=L$7,2,IF(G14&lt;L$7,(((G14-K$7)/O$5)+1),IF(G14=M$7,3,IF(G14&lt;M$7,(((G14-L$7)/O$5)+2),IF(G14=N$7,4,IF(G14&lt;N$7,(((G14-M$7)/O$5)+3),IF(G14&gt;=O$7,5,IF(G14&lt;O$7,(((G14-N$7)/O$5)+4),0)))))))))))</f>
        <v>1</v>
      </c>
      <c r="I14" s="28" t="str">
        <f t="shared" si="1"/>
        <v>û</v>
      </c>
      <c r="Q14" s="32"/>
    </row>
    <row r="15" spans="1:17" s="5" customFormat="1" ht="23.25" customHeight="1" x14ac:dyDescent="0.2">
      <c r="A15" s="22">
        <v>11</v>
      </c>
      <c r="B15" s="35" t="s">
        <v>33</v>
      </c>
      <c r="C15" s="35"/>
      <c r="D15" s="24">
        <v>80</v>
      </c>
      <c r="E15" s="25">
        <v>4</v>
      </c>
      <c r="F15" s="25">
        <v>15</v>
      </c>
      <c r="G15" s="26">
        <f t="shared" si="0"/>
        <v>26.67</v>
      </c>
      <c r="H15" s="27">
        <f t="shared" si="2"/>
        <v>1</v>
      </c>
      <c r="I15" s="28" t="str">
        <f t="shared" si="1"/>
        <v>û</v>
      </c>
      <c r="Q15" s="32"/>
    </row>
    <row r="16" spans="1:17" s="5" customFormat="1" ht="23.25" customHeight="1" x14ac:dyDescent="0.2">
      <c r="A16" s="22">
        <v>12</v>
      </c>
      <c r="B16" s="35" t="s">
        <v>34</v>
      </c>
      <c r="C16" s="35"/>
      <c r="D16" s="24">
        <v>80</v>
      </c>
      <c r="E16" s="25"/>
      <c r="F16" s="25"/>
      <c r="G16" s="26" t="str">
        <f t="shared" si="0"/>
        <v>N/A</v>
      </c>
      <c r="H16" s="27">
        <f t="shared" si="2"/>
        <v>1</v>
      </c>
      <c r="I16" s="28" t="str">
        <f t="shared" si="1"/>
        <v>û</v>
      </c>
      <c r="Q16" s="32"/>
    </row>
    <row r="17" spans="1:17" s="5" customFormat="1" ht="23.25" customHeight="1" x14ac:dyDescent="0.2">
      <c r="A17" s="22">
        <v>13</v>
      </c>
      <c r="B17" s="37" t="s">
        <v>35</v>
      </c>
      <c r="C17" s="38"/>
      <c r="D17" s="24">
        <v>80</v>
      </c>
      <c r="E17" s="25"/>
      <c r="F17" s="25"/>
      <c r="G17" s="26" t="str">
        <f t="shared" si="0"/>
        <v>N/A</v>
      </c>
      <c r="H17" s="27">
        <f t="shared" si="2"/>
        <v>1</v>
      </c>
      <c r="I17" s="28" t="str">
        <f t="shared" si="1"/>
        <v>û</v>
      </c>
      <c r="Q17" s="32"/>
    </row>
    <row r="18" spans="1:17" s="5" customFormat="1" ht="23.25" customHeight="1" x14ac:dyDescent="0.2">
      <c r="A18" s="22">
        <v>14</v>
      </c>
      <c r="B18" s="39" t="s">
        <v>36</v>
      </c>
      <c r="C18" s="40"/>
      <c r="D18" s="24">
        <v>80</v>
      </c>
      <c r="E18" s="25"/>
      <c r="F18" s="25"/>
      <c r="G18" s="26" t="str">
        <f t="shared" si="0"/>
        <v>N/A</v>
      </c>
      <c r="H18" s="27">
        <f t="shared" si="2"/>
        <v>1</v>
      </c>
      <c r="I18" s="28" t="str">
        <f t="shared" si="1"/>
        <v>û</v>
      </c>
    </row>
    <row r="19" spans="1:17" s="5" customFormat="1" ht="23.25" customHeight="1" x14ac:dyDescent="0.2">
      <c r="A19" s="22">
        <v>15</v>
      </c>
      <c r="B19" s="39" t="s">
        <v>37</v>
      </c>
      <c r="C19" s="40"/>
      <c r="D19" s="24">
        <v>80</v>
      </c>
      <c r="E19" s="25"/>
      <c r="F19" s="25"/>
      <c r="G19" s="26" t="str">
        <f t="shared" si="0"/>
        <v>N/A</v>
      </c>
      <c r="H19" s="27">
        <f t="shared" si="2"/>
        <v>1</v>
      </c>
      <c r="I19" s="28" t="str">
        <f t="shared" si="1"/>
        <v>û</v>
      </c>
    </row>
    <row r="20" spans="1:17" s="5" customFormat="1" ht="23.25" customHeight="1" x14ac:dyDescent="0.2">
      <c r="A20" s="22">
        <v>16</v>
      </c>
      <c r="B20" s="41" t="s">
        <v>38</v>
      </c>
      <c r="C20" s="42"/>
      <c r="D20" s="24">
        <v>80</v>
      </c>
      <c r="E20" s="25"/>
      <c r="F20" s="25"/>
      <c r="G20" s="26" t="str">
        <f t="shared" si="0"/>
        <v>N/A</v>
      </c>
      <c r="H20" s="27">
        <f t="shared" si="2"/>
        <v>1</v>
      </c>
      <c r="I20" s="28" t="str">
        <f t="shared" si="1"/>
        <v>û</v>
      </c>
    </row>
    <row r="21" spans="1:17" s="5" customFormat="1" ht="23.25" customHeight="1" x14ac:dyDescent="0.2">
      <c r="A21" s="22">
        <v>17</v>
      </c>
      <c r="B21" s="43" t="s">
        <v>39</v>
      </c>
      <c r="C21" s="38"/>
      <c r="D21" s="24">
        <v>80</v>
      </c>
      <c r="E21" s="25"/>
      <c r="F21" s="25"/>
      <c r="G21" s="26" t="str">
        <f t="shared" si="0"/>
        <v>N/A</v>
      </c>
      <c r="H21" s="27">
        <f t="shared" si="2"/>
        <v>1</v>
      </c>
      <c r="I21" s="28" t="str">
        <f t="shared" si="1"/>
        <v>û</v>
      </c>
    </row>
    <row r="22" spans="1:17" s="5" customFormat="1" ht="23.25" customHeight="1" x14ac:dyDescent="0.2">
      <c r="A22" s="22">
        <v>18</v>
      </c>
      <c r="B22" s="43" t="s">
        <v>40</v>
      </c>
      <c r="C22" s="38"/>
      <c r="D22" s="24">
        <v>80</v>
      </c>
      <c r="E22" s="25"/>
      <c r="F22" s="25"/>
      <c r="G22" s="26" t="str">
        <f t="shared" si="0"/>
        <v>N/A</v>
      </c>
      <c r="H22" s="27">
        <f t="shared" si="2"/>
        <v>1</v>
      </c>
      <c r="I22" s="28" t="str">
        <f t="shared" si="1"/>
        <v>û</v>
      </c>
    </row>
    <row r="23" spans="1:17" s="5" customFormat="1" ht="23.25" customHeight="1" x14ac:dyDescent="0.2">
      <c r="A23" s="22">
        <v>19</v>
      </c>
      <c r="B23" s="44" t="s">
        <v>41</v>
      </c>
      <c r="C23" s="45"/>
      <c r="D23" s="24">
        <v>80</v>
      </c>
      <c r="E23" s="25"/>
      <c r="F23" s="25"/>
      <c r="G23" s="26" t="str">
        <f t="shared" si="0"/>
        <v>N/A</v>
      </c>
      <c r="H23" s="27">
        <f t="shared" si="2"/>
        <v>1</v>
      </c>
      <c r="I23" s="28" t="str">
        <f t="shared" si="1"/>
        <v>û</v>
      </c>
    </row>
    <row r="24" spans="1:17" s="5" customFormat="1" ht="24.6" customHeight="1" x14ac:dyDescent="0.2">
      <c r="A24" s="22">
        <v>20</v>
      </c>
      <c r="B24" s="43" t="s">
        <v>42</v>
      </c>
      <c r="C24" s="38"/>
      <c r="D24" s="24">
        <v>80</v>
      </c>
      <c r="E24" s="25"/>
      <c r="F24" s="25"/>
      <c r="G24" s="26" t="str">
        <f t="shared" si="0"/>
        <v>N/A</v>
      </c>
      <c r="H24" s="27">
        <f t="shared" si="2"/>
        <v>1</v>
      </c>
      <c r="I24" s="28" t="str">
        <f t="shared" si="1"/>
        <v>û</v>
      </c>
    </row>
    <row r="25" spans="1:17" s="5" customFormat="1" ht="24.6" customHeight="1" x14ac:dyDescent="0.2">
      <c r="A25" s="22">
        <v>21</v>
      </c>
      <c r="B25" s="43" t="s">
        <v>43</v>
      </c>
      <c r="C25" s="38"/>
      <c r="D25" s="24">
        <v>80</v>
      </c>
      <c r="E25" s="25"/>
      <c r="F25" s="25"/>
      <c r="G25" s="26" t="str">
        <f t="shared" si="0"/>
        <v>N/A</v>
      </c>
      <c r="H25" s="27">
        <f t="shared" si="2"/>
        <v>1</v>
      </c>
      <c r="I25" s="28" t="str">
        <f t="shared" si="1"/>
        <v>û</v>
      </c>
    </row>
    <row r="26" spans="1:17" s="5" customFormat="1" ht="24.6" customHeight="1" x14ac:dyDescent="0.2">
      <c r="A26" s="22">
        <v>22</v>
      </c>
      <c r="B26" s="43" t="s">
        <v>44</v>
      </c>
      <c r="C26" s="38"/>
      <c r="D26" s="24">
        <v>80</v>
      </c>
      <c r="E26" s="25"/>
      <c r="F26" s="25"/>
      <c r="G26" s="26" t="str">
        <f t="shared" si="0"/>
        <v>N/A</v>
      </c>
      <c r="H26" s="27">
        <f t="shared" si="2"/>
        <v>1</v>
      </c>
      <c r="I26" s="28" t="str">
        <f t="shared" si="1"/>
        <v>û</v>
      </c>
    </row>
    <row r="27" spans="1:17" s="5" customFormat="1" ht="23.25" customHeight="1" x14ac:dyDescent="0.2">
      <c r="A27" s="22">
        <v>23</v>
      </c>
      <c r="B27" s="41" t="s">
        <v>45</v>
      </c>
      <c r="C27" s="42"/>
      <c r="D27" s="24">
        <v>80</v>
      </c>
      <c r="E27" s="25"/>
      <c r="F27" s="25"/>
      <c r="G27" s="26" t="str">
        <f t="shared" si="0"/>
        <v>N/A</v>
      </c>
      <c r="H27" s="27">
        <f>IF(G27=0,0,IF(G27="N/A",1,IF(G27&lt;=K$7,1,IF(G27=L$7,2,IF(G27&lt;L$7,(((G27-K$7)/O$5)+1),IF(G27=M$7,3,IF(G27&lt;M$7,(((G27-L$7)/O$5)+2),IF(G27=N$7,4,IF(G27&lt;N$7,(((G27-M$7)/O$5)+3),IF(G27&gt;=O$7,5,IF(G27&lt;O$7,(((G27-N$7)/O$5)+4),0)))))))))))</f>
        <v>1</v>
      </c>
      <c r="I27" s="28" t="str">
        <f t="shared" si="1"/>
        <v>û</v>
      </c>
    </row>
    <row r="28" spans="1:17" s="5" customFormat="1" ht="23.25" customHeight="1" x14ac:dyDescent="0.2">
      <c r="A28" s="22">
        <v>24</v>
      </c>
      <c r="B28" s="41" t="s">
        <v>46</v>
      </c>
      <c r="C28" s="42"/>
      <c r="D28" s="24">
        <v>80</v>
      </c>
      <c r="E28" s="25"/>
      <c r="F28" s="25"/>
      <c r="G28" s="26" t="str">
        <f t="shared" si="0"/>
        <v>N/A</v>
      </c>
      <c r="H28" s="27">
        <f>IF(G28=0,0,IF(G28="N/A",1,IF(G28&lt;=K$7,1,IF(G28=L$7,2,IF(G28&lt;L$7,(((G28-K$7)/O$5)+1),IF(G28=M$7,3,IF(G28&lt;M$7,(((G28-L$7)/O$5)+2),IF(G28=N$7,4,IF(G28&lt;N$7,(((G28-M$7)/O$5)+3),IF(G28&gt;=O$7,5,IF(G28&lt;O$7,(((G28-N$7)/O$5)+4),0)))))))))))</f>
        <v>1</v>
      </c>
      <c r="I28" s="28" t="str">
        <f t="shared" si="1"/>
        <v>û</v>
      </c>
    </row>
    <row r="29" spans="1:17" s="5" customFormat="1" ht="24.6" customHeight="1" x14ac:dyDescent="0.2">
      <c r="A29" s="22">
        <v>25</v>
      </c>
      <c r="B29" s="41" t="s">
        <v>47</v>
      </c>
      <c r="C29" s="42"/>
      <c r="D29" s="24">
        <v>80</v>
      </c>
      <c r="E29" s="25"/>
      <c r="F29" s="25"/>
      <c r="G29" s="26" t="str">
        <f t="shared" si="0"/>
        <v>N/A</v>
      </c>
      <c r="H29" s="27">
        <f t="shared" si="2"/>
        <v>1</v>
      </c>
      <c r="I29" s="28" t="str">
        <f t="shared" si="1"/>
        <v>û</v>
      </c>
    </row>
    <row r="30" spans="1:17" s="5" customFormat="1" ht="24.6" customHeight="1" x14ac:dyDescent="0.2">
      <c r="A30" s="22">
        <v>26</v>
      </c>
      <c r="B30" s="41" t="s">
        <v>48</v>
      </c>
      <c r="C30" s="42"/>
      <c r="D30" s="24">
        <v>80</v>
      </c>
      <c r="E30" s="25"/>
      <c r="F30" s="25"/>
      <c r="G30" s="26" t="str">
        <f t="shared" si="0"/>
        <v>N/A</v>
      </c>
      <c r="H30" s="27">
        <f t="shared" si="2"/>
        <v>1</v>
      </c>
      <c r="I30" s="28" t="str">
        <f t="shared" si="1"/>
        <v>û</v>
      </c>
    </row>
    <row r="31" spans="1:17" s="5" customFormat="1" ht="27" customHeight="1" x14ac:dyDescent="0.2">
      <c r="A31" s="46" t="s">
        <v>49</v>
      </c>
      <c r="B31" s="47"/>
      <c r="C31" s="48"/>
      <c r="D31" s="49">
        <v>80</v>
      </c>
      <c r="E31" s="50">
        <f>SUM(E5:E19)</f>
        <v>4</v>
      </c>
      <c r="F31" s="50">
        <f>SUM(F5:F19)</f>
        <v>15</v>
      </c>
      <c r="G31" s="51" t="s">
        <v>50</v>
      </c>
      <c r="H31" s="52">
        <f>IF(G31=0,0,IF(G31="N/A",1,IF(G31&lt;=K$7,1,IF(G31=L$7,2,IF(G31&lt;L$7,(((G31-K$7)/O$5)+1),IF(G31=M$7,3,IF(G31&lt;M$7,(((G31-L$7)/O$5)+2),IF(G31=N$7,4,IF(G31&lt;N$7,(((G31-M$7)/O$5)+3),IF(G31&gt;=O$7,5,IF(G31&lt;O$7,(((G31-N$7)/O$5)+4),0)))))))))))</f>
        <v>1</v>
      </c>
      <c r="I31" s="53" t="str">
        <f>IF(H31=5,"ü","û")</f>
        <v>û</v>
      </c>
    </row>
    <row r="32" spans="1:17" s="5" customFormat="1" x14ac:dyDescent="0.2"/>
    <row r="33" spans="1:9" s="5" customFormat="1" x14ac:dyDescent="0.2">
      <c r="A33" s="54" t="s">
        <v>51</v>
      </c>
      <c r="B33" s="54"/>
      <c r="C33" s="55" t="s">
        <v>52</v>
      </c>
      <c r="D33" s="55"/>
      <c r="E33" s="55"/>
      <c r="F33" s="55"/>
      <c r="G33" s="56" t="s">
        <v>2</v>
      </c>
      <c r="H33" s="57" t="s">
        <v>53</v>
      </c>
      <c r="I33" s="57" t="s">
        <v>16</v>
      </c>
    </row>
    <row r="34" spans="1:9" s="5" customFormat="1" ht="27.75" x14ac:dyDescent="0.2">
      <c r="A34" s="54"/>
      <c r="B34" s="54"/>
      <c r="C34" s="55"/>
      <c r="D34" s="55"/>
      <c r="E34" s="55"/>
      <c r="F34" s="55"/>
      <c r="G34" s="58">
        <v>2</v>
      </c>
      <c r="H34" s="59">
        <v>2</v>
      </c>
      <c r="I34" s="60" t="str">
        <f>IF(H34=5,"ü","û")</f>
        <v>û</v>
      </c>
    </row>
    <row r="35" spans="1:9" s="5" customFormat="1" x14ac:dyDescent="0.2"/>
    <row r="36" spans="1:9" s="5" customFormat="1" x14ac:dyDescent="0.2"/>
    <row r="37" spans="1:9" s="5" customFormat="1" x14ac:dyDescent="0.2"/>
    <row r="38" spans="1:9" s="5" customFormat="1" x14ac:dyDescent="0.2"/>
    <row r="39" spans="1:9" s="5" customFormat="1" x14ac:dyDescent="0.2"/>
    <row r="40" spans="1:9" s="5" customFormat="1" x14ac:dyDescent="0.2">
      <c r="A40" s="5" t="str">
        <f t="shared" ref="A40:G55" si="3">A4</f>
        <v>ลำดับ</v>
      </c>
      <c r="B40" s="5" t="str">
        <f t="shared" si="3"/>
        <v>หน่วยงาน</v>
      </c>
      <c r="C40" s="5" t="s">
        <v>10</v>
      </c>
      <c r="D40" s="5" t="str">
        <f t="shared" si="3"/>
        <v>เป้าหมาย</v>
      </c>
      <c r="E40" s="5" t="str">
        <f>E4</f>
        <v>จำนวนข้อตกลงความร่วมมือในประเทศที่มีการจัดกิจกรรมอย่างต่อเนื่อง</v>
      </c>
      <c r="F40" s="5" t="str">
        <f t="shared" si="3"/>
        <v>จำนวนข้อตกลงในประเทศทั้งหมด</v>
      </c>
      <c r="G40" s="5" t="str">
        <f t="shared" si="3"/>
        <v>คิดเป็นร้อยละ</v>
      </c>
    </row>
    <row r="41" spans="1:9" s="5" customFormat="1" x14ac:dyDescent="0.2">
      <c r="A41" s="5">
        <f t="shared" si="3"/>
        <v>1</v>
      </c>
      <c r="B41" s="5" t="str">
        <f t="shared" si="3"/>
        <v>1) คณะครุศาสตร์</v>
      </c>
      <c r="C41" s="5" t="str">
        <f>'[1]3.4.1'!M36</f>
        <v>ครุศาสตร์</v>
      </c>
      <c r="D41" s="5">
        <f t="shared" si="3"/>
        <v>80</v>
      </c>
      <c r="E41" s="5">
        <f t="shared" si="3"/>
        <v>0</v>
      </c>
      <c r="F41" s="5">
        <f t="shared" si="3"/>
        <v>0</v>
      </c>
      <c r="G41" s="5" t="str">
        <f t="shared" si="3"/>
        <v>N/A</v>
      </c>
    </row>
    <row r="42" spans="1:9" s="5" customFormat="1" x14ac:dyDescent="0.2">
      <c r="A42" s="5">
        <f t="shared" si="3"/>
        <v>2</v>
      </c>
      <c r="B42" s="5" t="str">
        <f t="shared" si="3"/>
        <v>2) คณะวิทยาศาสตร์และเทคโนโลยี</v>
      </c>
      <c r="C42" s="5" t="str">
        <f>'[1]3.4.1'!M37</f>
        <v>วิทยาศาสตร์ฯ</v>
      </c>
      <c r="D42" s="5">
        <f t="shared" si="3"/>
        <v>80</v>
      </c>
      <c r="E42" s="5">
        <f t="shared" si="3"/>
        <v>0</v>
      </c>
      <c r="F42" s="5">
        <f t="shared" si="3"/>
        <v>0</v>
      </c>
      <c r="G42" s="5" t="str">
        <f t="shared" si="3"/>
        <v>N/A</v>
      </c>
    </row>
    <row r="43" spans="1:9" s="5" customFormat="1" x14ac:dyDescent="0.2">
      <c r="A43" s="5">
        <f t="shared" si="3"/>
        <v>3</v>
      </c>
      <c r="B43" s="5" t="str">
        <f t="shared" si="3"/>
        <v>3) คณะมนุษยศาสตร์และสังคมศาสตร์</v>
      </c>
      <c r="C43" s="5" t="str">
        <f>'[1]3.4.1'!M38</f>
        <v>มนุษยศาสตร์ฯ</v>
      </c>
      <c r="D43" s="5">
        <f t="shared" si="3"/>
        <v>80</v>
      </c>
      <c r="E43" s="5">
        <f t="shared" si="3"/>
        <v>0</v>
      </c>
      <c r="F43" s="5">
        <f t="shared" si="3"/>
        <v>0</v>
      </c>
      <c r="G43" s="5" t="str">
        <f t="shared" si="3"/>
        <v>N/A</v>
      </c>
    </row>
    <row r="44" spans="1:9" s="5" customFormat="1" x14ac:dyDescent="0.2">
      <c r="A44" s="5">
        <f t="shared" si="3"/>
        <v>4</v>
      </c>
      <c r="B44" s="5" t="str">
        <f t="shared" si="3"/>
        <v>4) คณะวิทยาการจัดการ</v>
      </c>
      <c r="C44" s="5" t="str">
        <f>'[1]3.4.1'!M39</f>
        <v>การจัดการ</v>
      </c>
      <c r="D44" s="5">
        <f t="shared" si="3"/>
        <v>80</v>
      </c>
      <c r="E44" s="5">
        <f t="shared" si="3"/>
        <v>0</v>
      </c>
      <c r="F44" s="5">
        <f t="shared" si="3"/>
        <v>0</v>
      </c>
      <c r="G44" s="5" t="str">
        <f t="shared" si="3"/>
        <v>N/A</v>
      </c>
    </row>
    <row r="45" spans="1:9" s="5" customFormat="1" x14ac:dyDescent="0.2">
      <c r="A45" s="5">
        <f t="shared" si="3"/>
        <v>5</v>
      </c>
      <c r="B45" s="5" t="str">
        <f t="shared" si="3"/>
        <v>5) คณะเทคโนโลยีอุตสาหกรรม</v>
      </c>
      <c r="C45" s="5" t="str">
        <f>'[1]3.4.1'!M40</f>
        <v>เทคโนโลยีฯ</v>
      </c>
      <c r="D45" s="5">
        <f t="shared" si="3"/>
        <v>80</v>
      </c>
      <c r="E45" s="5">
        <f t="shared" si="3"/>
        <v>0</v>
      </c>
      <c r="F45" s="5">
        <f t="shared" si="3"/>
        <v>0</v>
      </c>
      <c r="G45" s="5" t="str">
        <f t="shared" si="3"/>
        <v>N/A</v>
      </c>
    </row>
    <row r="46" spans="1:9" s="5" customFormat="1" x14ac:dyDescent="0.2">
      <c r="A46" s="5">
        <f t="shared" si="3"/>
        <v>6</v>
      </c>
      <c r="B46" s="5" t="str">
        <f t="shared" si="3"/>
        <v>6) คณะศิลปกรรมศาสตร์</v>
      </c>
      <c r="C46" s="5" t="str">
        <f>'[1]3.4.1'!M41</f>
        <v>ศิลปกรรมฯ</v>
      </c>
      <c r="D46" s="5">
        <f t="shared" si="3"/>
        <v>80</v>
      </c>
      <c r="E46" s="5">
        <f t="shared" si="3"/>
        <v>0</v>
      </c>
      <c r="F46" s="5">
        <f t="shared" si="3"/>
        <v>0</v>
      </c>
      <c r="G46" s="5" t="str">
        <f t="shared" si="3"/>
        <v>N/A</v>
      </c>
    </row>
    <row r="47" spans="1:9" s="5" customFormat="1" x14ac:dyDescent="0.2">
      <c r="A47" s="5">
        <f t="shared" si="3"/>
        <v>7</v>
      </c>
      <c r="B47" s="5" t="str">
        <f t="shared" si="3"/>
        <v>7)  บัณฑิตวิทยาลัย</v>
      </c>
      <c r="C47" s="5" t="str">
        <f>'[1]3.4.1'!M42</f>
        <v>บัณฑิตฯ</v>
      </c>
      <c r="D47" s="5">
        <f t="shared" si="3"/>
        <v>80</v>
      </c>
      <c r="E47" s="5">
        <f t="shared" si="3"/>
        <v>0</v>
      </c>
      <c r="F47" s="5">
        <f t="shared" si="3"/>
        <v>0</v>
      </c>
      <c r="G47" s="5" t="str">
        <f t="shared" si="3"/>
        <v>N/A</v>
      </c>
    </row>
    <row r="48" spans="1:9" s="5" customFormat="1" x14ac:dyDescent="0.2">
      <c r="A48" s="5">
        <f t="shared" si="3"/>
        <v>8</v>
      </c>
      <c r="B48" s="5" t="str">
        <f t="shared" si="3"/>
        <v>8)  วิทยาลัยนวัตกรรมและการจัดการ</v>
      </c>
      <c r="C48" s="5" t="str">
        <f>'[1]3.4.1'!M43</f>
        <v>นวัตกรรมฯ</v>
      </c>
      <c r="D48" s="5">
        <f t="shared" si="3"/>
        <v>80</v>
      </c>
      <c r="E48" s="5">
        <f t="shared" si="3"/>
        <v>0</v>
      </c>
      <c r="F48" s="5">
        <f t="shared" si="3"/>
        <v>0</v>
      </c>
      <c r="G48" s="5" t="str">
        <f t="shared" si="3"/>
        <v>N/A</v>
      </c>
    </row>
    <row r="49" spans="1:7" s="5" customFormat="1" x14ac:dyDescent="0.2">
      <c r="A49" s="5">
        <f t="shared" si="3"/>
        <v>9</v>
      </c>
      <c r="B49" s="5" t="str">
        <f t="shared" si="3"/>
        <v>9)  วิทยาลัยพยาบาลและสุขภาพ</v>
      </c>
      <c r="C49" s="5" t="str">
        <f>'[1]3.4.1'!M44</f>
        <v>พยาบาลฯ</v>
      </c>
      <c r="D49" s="5">
        <f t="shared" si="3"/>
        <v>80</v>
      </c>
      <c r="E49" s="5">
        <f t="shared" si="3"/>
        <v>0</v>
      </c>
      <c r="F49" s="5">
        <f t="shared" si="3"/>
        <v>0</v>
      </c>
      <c r="G49" s="5" t="str">
        <f t="shared" si="3"/>
        <v>N/A</v>
      </c>
    </row>
    <row r="50" spans="1:7" s="5" customFormat="1" x14ac:dyDescent="0.2">
      <c r="A50" s="5">
        <f t="shared" si="3"/>
        <v>10</v>
      </c>
      <c r="B50" s="5" t="str">
        <f t="shared" si="3"/>
        <v>10) วิทยาลัยสหเวชศาสตร์</v>
      </c>
      <c r="C50" s="5" t="str">
        <f>'[1]3.4.1'!M45</f>
        <v>สหเวชฯ</v>
      </c>
      <c r="D50" s="5">
        <f t="shared" si="3"/>
        <v>80</v>
      </c>
      <c r="E50" s="5">
        <f t="shared" si="3"/>
        <v>0</v>
      </c>
      <c r="F50" s="5">
        <f t="shared" si="3"/>
        <v>0</v>
      </c>
      <c r="G50" s="5" t="str">
        <f t="shared" si="3"/>
        <v>N/A</v>
      </c>
    </row>
    <row r="51" spans="1:7" s="5" customFormat="1" x14ac:dyDescent="0.2">
      <c r="A51" s="5">
        <f t="shared" si="3"/>
        <v>11</v>
      </c>
      <c r="B51" s="5" t="str">
        <f t="shared" si="3"/>
        <v>11) วิทยาลัยโลจิสติกส์และซัพพลายเชน</v>
      </c>
      <c r="C51" s="5" t="str">
        <f>'[1]3.4.1'!M46</f>
        <v>โลจิสติกส์ฯ</v>
      </c>
      <c r="D51" s="5">
        <f t="shared" si="3"/>
        <v>80</v>
      </c>
      <c r="E51" s="5">
        <f t="shared" si="3"/>
        <v>4</v>
      </c>
      <c r="F51" s="5">
        <f t="shared" si="3"/>
        <v>15</v>
      </c>
      <c r="G51" s="5">
        <f t="shared" si="3"/>
        <v>26.67</v>
      </c>
    </row>
    <row r="52" spans="1:7" s="5" customFormat="1" x14ac:dyDescent="0.2">
      <c r="A52" s="5">
        <f t="shared" si="3"/>
        <v>12</v>
      </c>
      <c r="B52" s="5" t="str">
        <f t="shared" si="3"/>
        <v>12) วิทยาลัยสถาปัตยกรรมศาสตร์</v>
      </c>
      <c r="C52" s="5" t="str">
        <f>'[1]3.4.1'!M47</f>
        <v>สถาปัตย์ฯ</v>
      </c>
      <c r="D52" s="5">
        <f t="shared" si="3"/>
        <v>80</v>
      </c>
      <c r="E52" s="5">
        <f t="shared" si="3"/>
        <v>0</v>
      </c>
      <c r="F52" s="5">
        <f t="shared" si="3"/>
        <v>0</v>
      </c>
      <c r="G52" s="5" t="str">
        <f t="shared" si="3"/>
        <v>N/A</v>
      </c>
    </row>
    <row r="53" spans="1:7" s="5" customFormat="1" x14ac:dyDescent="0.2">
      <c r="A53" s="5">
        <f t="shared" si="3"/>
        <v>13</v>
      </c>
      <c r="B53" s="5" t="str">
        <f t="shared" si="3"/>
        <v>13)  วิทยาลัยการเมืองและการปกครอง</v>
      </c>
      <c r="C53" s="5" t="str">
        <f>'[1]3.4.1'!M48</f>
        <v>การเมืองฯ</v>
      </c>
      <c r="D53" s="5">
        <f t="shared" si="3"/>
        <v>80</v>
      </c>
      <c r="E53" s="5">
        <f t="shared" si="3"/>
        <v>0</v>
      </c>
      <c r="F53" s="5">
        <f t="shared" si="3"/>
        <v>0</v>
      </c>
      <c r="G53" s="5" t="str">
        <f t="shared" si="3"/>
        <v>N/A</v>
      </c>
    </row>
    <row r="54" spans="1:7" s="5" customFormat="1" x14ac:dyDescent="0.2">
      <c r="A54" s="5">
        <f t="shared" si="3"/>
        <v>14</v>
      </c>
      <c r="B54" s="5" t="str">
        <f t="shared" si="3"/>
        <v>14) วิทยาลัยการจัดการอุตสาหกรรมบริการ</v>
      </c>
      <c r="C54" s="5" t="str">
        <f>'[1]3.4.1'!M49</f>
        <v>อุตสาหกรรมฯ</v>
      </c>
      <c r="D54" s="5">
        <f t="shared" si="3"/>
        <v>80</v>
      </c>
      <c r="E54" s="5">
        <f t="shared" si="3"/>
        <v>0</v>
      </c>
      <c r="F54" s="5">
        <f t="shared" si="3"/>
        <v>0</v>
      </c>
      <c r="G54" s="5" t="str">
        <f t="shared" si="3"/>
        <v>N/A</v>
      </c>
    </row>
    <row r="55" spans="1:7" s="5" customFormat="1" x14ac:dyDescent="0.2">
      <c r="A55" s="5">
        <f t="shared" si="3"/>
        <v>15</v>
      </c>
      <c r="B55" s="5" t="str">
        <f t="shared" si="3"/>
        <v>15) วิทยาลัยนิเทศศาสตร์</v>
      </c>
      <c r="C55" s="5" t="str">
        <f>'[1]3.4.1'!M50</f>
        <v>นิเทศศาสตร์</v>
      </c>
      <c r="D55" s="5">
        <f t="shared" si="3"/>
        <v>80</v>
      </c>
      <c r="E55" s="5">
        <f t="shared" si="3"/>
        <v>0</v>
      </c>
      <c r="F55" s="5">
        <f t="shared" si="3"/>
        <v>0</v>
      </c>
      <c r="G55" s="5" t="str">
        <f t="shared" si="3"/>
        <v>N/A</v>
      </c>
    </row>
    <row r="56" spans="1:7" s="5" customFormat="1" x14ac:dyDescent="0.2">
      <c r="A56" s="5">
        <f t="shared" ref="A56:G67" si="4">A20</f>
        <v>16</v>
      </c>
      <c r="B56" s="5" t="str">
        <f t="shared" si="4"/>
        <v>16) ศูนย์การศึกษา จ. อุดรธานี</v>
      </c>
      <c r="C56" s="5" t="str">
        <f>'[1]3.4.1'!M51</f>
        <v>ศูนย์ จ.อุดรธานี</v>
      </c>
      <c r="D56" s="5">
        <f t="shared" si="4"/>
        <v>80</v>
      </c>
      <c r="E56" s="5">
        <f t="shared" si="4"/>
        <v>0</v>
      </c>
      <c r="F56" s="5">
        <f t="shared" si="4"/>
        <v>0</v>
      </c>
      <c r="G56" s="5" t="str">
        <f t="shared" si="4"/>
        <v>N/A</v>
      </c>
    </row>
    <row r="57" spans="1:7" s="5" customFormat="1" x14ac:dyDescent="0.2">
      <c r="A57" s="5">
        <f t="shared" si="4"/>
        <v>17</v>
      </c>
      <c r="B57" s="5" t="str">
        <f t="shared" si="4"/>
        <v>18) สำนักวิทยบริการและเทคโนโลยีฯ</v>
      </c>
      <c r="C57" s="5" t="str">
        <f>'[1]3.4.1'!M53</f>
        <v>สำนักวิทยบริการฯ</v>
      </c>
      <c r="D57" s="5">
        <f t="shared" si="4"/>
        <v>80</v>
      </c>
      <c r="E57" s="5">
        <f t="shared" si="4"/>
        <v>0</v>
      </c>
      <c r="F57" s="5">
        <f t="shared" si="4"/>
        <v>0</v>
      </c>
      <c r="G57" s="5" t="str">
        <f t="shared" si="4"/>
        <v>N/A</v>
      </c>
    </row>
    <row r="58" spans="1:7" s="5" customFormat="1" x14ac:dyDescent="0.2">
      <c r="A58" s="5">
        <f t="shared" si="4"/>
        <v>18</v>
      </c>
      <c r="B58" s="5" t="str">
        <f t="shared" si="4"/>
        <v>19) สำนักศิลปะและวัฒนธรรม</v>
      </c>
      <c r="C58" s="5" t="str">
        <f>'[1]3.4.1'!M54</f>
        <v>สำนักศิลปะฯ</v>
      </c>
      <c r="D58" s="5">
        <f t="shared" si="4"/>
        <v>80</v>
      </c>
      <c r="E58" s="5">
        <f t="shared" si="4"/>
        <v>0</v>
      </c>
      <c r="F58" s="5">
        <f t="shared" si="4"/>
        <v>0</v>
      </c>
      <c r="G58" s="5" t="str">
        <f t="shared" si="4"/>
        <v>N/A</v>
      </c>
    </row>
    <row r="59" spans="1:7" s="5" customFormat="1" x14ac:dyDescent="0.2">
      <c r="A59" s="5">
        <f t="shared" si="4"/>
        <v>19</v>
      </c>
      <c r="B59" s="5" t="str">
        <f>B23</f>
        <v>21) สำนักวิชาการศึกษาทั่วไปฯ</v>
      </c>
      <c r="C59" s="5" t="str">
        <f>'[1]3.4.1'!M56</f>
        <v>GE</v>
      </c>
      <c r="D59" s="5">
        <f t="shared" si="4"/>
        <v>80</v>
      </c>
      <c r="E59" s="5">
        <f t="shared" si="4"/>
        <v>0</v>
      </c>
      <c r="F59" s="5">
        <f t="shared" si="4"/>
        <v>0</v>
      </c>
      <c r="G59" s="5" t="str">
        <f t="shared" si="4"/>
        <v>N/A</v>
      </c>
    </row>
    <row r="60" spans="1:7" s="5" customFormat="1" x14ac:dyDescent="0.2">
      <c r="A60" s="5">
        <f t="shared" si="4"/>
        <v>20</v>
      </c>
      <c r="B60" s="5" t="str">
        <f t="shared" si="4"/>
        <v>22) สสสร.</v>
      </c>
      <c r="C60" s="5" t="str">
        <f>'[1]3.4.1'!M57</f>
        <v>สสสร.</v>
      </c>
      <c r="D60" s="5">
        <f t="shared" si="4"/>
        <v>80</v>
      </c>
      <c r="E60" s="5">
        <f t="shared" si="4"/>
        <v>0</v>
      </c>
      <c r="F60" s="5">
        <f t="shared" si="4"/>
        <v>0</v>
      </c>
      <c r="G60" s="5" t="str">
        <f t="shared" si="4"/>
        <v>N/A</v>
      </c>
    </row>
    <row r="61" spans="1:7" s="5" customFormat="1" x14ac:dyDescent="0.2">
      <c r="A61" s="5">
        <f t="shared" si="4"/>
        <v>21</v>
      </c>
      <c r="B61" s="5" t="str">
        <f t="shared" si="4"/>
        <v>24) สำนักทรัพย์สินและรายได้</v>
      </c>
      <c r="C61" s="5" t="str">
        <f>'[1]3.4.1'!M62</f>
        <v>ทรัพย์สิน</v>
      </c>
      <c r="D61" s="5">
        <f t="shared" si="4"/>
        <v>80</v>
      </c>
      <c r="E61" s="5">
        <f t="shared" si="4"/>
        <v>0</v>
      </c>
      <c r="F61" s="5">
        <f t="shared" si="4"/>
        <v>0</v>
      </c>
      <c r="G61" s="5" t="str">
        <f t="shared" si="4"/>
        <v>N/A</v>
      </c>
    </row>
    <row r="62" spans="1:7" s="5" customFormat="1" x14ac:dyDescent="0.2">
      <c r="A62" s="5">
        <f t="shared" si="4"/>
        <v>22</v>
      </c>
      <c r="B62" s="5" t="str">
        <f t="shared" si="4"/>
        <v>25) โรงเรียนสาธิต</v>
      </c>
      <c r="C62" s="5" t="s">
        <v>54</v>
      </c>
      <c r="D62" s="5">
        <f t="shared" si="4"/>
        <v>80</v>
      </c>
      <c r="E62" s="5">
        <f t="shared" si="4"/>
        <v>0</v>
      </c>
      <c r="F62" s="5">
        <f t="shared" si="4"/>
        <v>0</v>
      </c>
      <c r="G62" s="5" t="str">
        <f t="shared" si="4"/>
        <v>N/A</v>
      </c>
    </row>
    <row r="63" spans="1:7" s="5" customFormat="1" x14ac:dyDescent="0.2">
      <c r="A63" s="5">
        <f t="shared" si="4"/>
        <v>23</v>
      </c>
      <c r="B63" s="5" t="str">
        <f t="shared" si="4"/>
        <v>26) วิทยาเขตนครปฐม</v>
      </c>
      <c r="C63" s="5" t="str">
        <f>'[1]3.4.1'!M58</f>
        <v>วิทยาเขต นครปฐม</v>
      </c>
      <c r="D63" s="5">
        <f t="shared" si="4"/>
        <v>80</v>
      </c>
      <c r="E63" s="5">
        <f t="shared" si="4"/>
        <v>0</v>
      </c>
      <c r="F63" s="5">
        <f t="shared" si="4"/>
        <v>0</v>
      </c>
      <c r="G63" s="5" t="str">
        <f t="shared" si="4"/>
        <v>N/A</v>
      </c>
    </row>
    <row r="64" spans="1:7" s="5" customFormat="1" x14ac:dyDescent="0.2">
      <c r="A64" s="5">
        <f t="shared" si="4"/>
        <v>24</v>
      </c>
      <c r="B64" s="5" t="str">
        <f t="shared" si="4"/>
        <v>27) ศูนย์การศึกษา จ. สุมทรสงคราม</v>
      </c>
      <c r="C64" s="5" t="str">
        <f>'[1]3.4.1'!M59</f>
        <v>ศูนย์จ. สุมทรสงคราม</v>
      </c>
      <c r="D64" s="5">
        <f t="shared" si="4"/>
        <v>80</v>
      </c>
      <c r="E64" s="5">
        <f t="shared" si="4"/>
        <v>0</v>
      </c>
      <c r="F64" s="5">
        <f t="shared" si="4"/>
        <v>0</v>
      </c>
      <c r="G64" s="5" t="str">
        <f t="shared" si="4"/>
        <v>N/A</v>
      </c>
    </row>
    <row r="65" spans="1:7" s="5" customFormat="1" x14ac:dyDescent="0.2">
      <c r="A65" s="5">
        <f t="shared" si="4"/>
        <v>25</v>
      </c>
      <c r="B65" s="5" t="str">
        <f t="shared" si="4"/>
        <v>28) ศูนย์การศึกษา จ. ระนอง</v>
      </c>
      <c r="C65" s="5" t="str">
        <f>'[1]3.4.1'!M60</f>
        <v>ศูนย์ จ. ระนอง</v>
      </c>
      <c r="D65" s="5">
        <f t="shared" si="4"/>
        <v>80</v>
      </c>
      <c r="E65" s="5">
        <f t="shared" si="4"/>
        <v>0</v>
      </c>
      <c r="F65" s="5">
        <f t="shared" si="4"/>
        <v>0</v>
      </c>
      <c r="G65" s="5" t="str">
        <f t="shared" si="4"/>
        <v>N/A</v>
      </c>
    </row>
    <row r="66" spans="1:7" s="5" customFormat="1" x14ac:dyDescent="0.2">
      <c r="A66" s="5">
        <f t="shared" si="4"/>
        <v>26</v>
      </c>
      <c r="B66" s="5" t="str">
        <f t="shared" si="4"/>
        <v>29) ศูนย์แห่งความเป็นเลิศในการดูแลผู้สูงอายุ</v>
      </c>
      <c r="C66" s="5" t="s">
        <v>55</v>
      </c>
      <c r="D66" s="5">
        <f t="shared" si="4"/>
        <v>80</v>
      </c>
      <c r="E66" s="5">
        <f t="shared" si="4"/>
        <v>0</v>
      </c>
      <c r="F66" s="5">
        <f t="shared" si="4"/>
        <v>0</v>
      </c>
      <c r="G66" s="5" t="str">
        <f t="shared" si="4"/>
        <v>N/A</v>
      </c>
    </row>
    <row r="67" spans="1:7" s="5" customFormat="1" x14ac:dyDescent="0.2">
      <c r="A67" s="5" t="str">
        <f t="shared" si="4"/>
        <v>ระดับมหาวิทยาลัย</v>
      </c>
      <c r="B67" s="5">
        <f t="shared" si="4"/>
        <v>0</v>
      </c>
      <c r="C67" s="5" t="str">
        <f>'[1]3.4.1'!M61</f>
        <v>มหาวิทยาลัย</v>
      </c>
      <c r="D67" s="5">
        <f t="shared" si="4"/>
        <v>80</v>
      </c>
      <c r="E67" s="5">
        <f t="shared" si="4"/>
        <v>4</v>
      </c>
      <c r="F67" s="5">
        <f t="shared" si="4"/>
        <v>15</v>
      </c>
      <c r="G67" s="5" t="str">
        <f t="shared" si="4"/>
        <v>N/A</v>
      </c>
    </row>
    <row r="68" spans="1:7" s="5" customFormat="1" x14ac:dyDescent="0.2"/>
    <row r="69" spans="1:7" s="5" customFormat="1" x14ac:dyDescent="0.2"/>
    <row r="70" spans="1:7" s="5" customFormat="1" x14ac:dyDescent="0.2"/>
    <row r="71" spans="1:7" s="5" customFormat="1" x14ac:dyDescent="0.2"/>
    <row r="72" spans="1:7" s="5" customFormat="1" x14ac:dyDescent="0.2"/>
    <row r="73" spans="1:7" s="5" customFormat="1" x14ac:dyDescent="0.2"/>
    <row r="74" spans="1:7" s="5" customFormat="1" x14ac:dyDescent="0.2"/>
    <row r="75" spans="1:7" s="5" customFormat="1" x14ac:dyDescent="0.2"/>
    <row r="76" spans="1:7" s="5" customFormat="1" x14ac:dyDescent="0.2"/>
    <row r="77" spans="1:7" s="5" customFormat="1" x14ac:dyDescent="0.2"/>
    <row r="78" spans="1:7" s="5" customFormat="1" x14ac:dyDescent="0.2"/>
    <row r="79" spans="1:7" s="5" customFormat="1" x14ac:dyDescent="0.2"/>
    <row r="80" spans="1:7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  <row r="94" s="5" customFormat="1" x14ac:dyDescent="0.2"/>
    <row r="95" s="5" customFormat="1" x14ac:dyDescent="0.2"/>
    <row r="9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</sheetData>
  <mergeCells count="35">
    <mergeCell ref="B29:C29"/>
    <mergeCell ref="B30:C30"/>
    <mergeCell ref="A31:C31"/>
    <mergeCell ref="A33:B34"/>
    <mergeCell ref="C33:F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  <mergeCell ref="A1:B1"/>
    <mergeCell ref="C1:G1"/>
    <mergeCell ref="H1:I1"/>
    <mergeCell ref="A2:B2"/>
    <mergeCell ref="H2:I2"/>
    <mergeCell ref="B4:C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'[3.4.1 รอบ 3 เดือน.xlsx]000'!#REF!</xm:f>
          </x14:formula1>
          <xm:sqref>H2:I2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45"/>
  <sheetViews>
    <sheetView zoomScale="40" zoomScaleNormal="40" workbookViewId="0">
      <pane ySplit="7" topLeftCell="A8" activePane="bottomLeft" state="frozen"/>
      <selection activeCell="H31" sqref="H31"/>
      <selection pane="bottomLeft" activeCell="H31" sqref="H31"/>
    </sheetView>
  </sheetViews>
  <sheetFormatPr defaultColWidth="9" defaultRowHeight="24" x14ac:dyDescent="0.2"/>
  <cols>
    <col min="1" max="1" width="9" style="108"/>
    <col min="2" max="2" width="23.75" style="108" customWidth="1"/>
    <col min="3" max="3" width="33" style="108" customWidth="1"/>
    <col min="4" max="9" width="5.75" style="108" customWidth="1"/>
    <col min="10" max="10" width="24.75" style="108" customWidth="1"/>
    <col min="11" max="11" width="21.25" style="108" customWidth="1"/>
    <col min="12" max="12" width="41.875" style="108" customWidth="1"/>
    <col min="13" max="13" width="32.75" style="108" customWidth="1"/>
    <col min="14" max="14" width="15.5" style="108" customWidth="1"/>
    <col min="15" max="15" width="28.125" style="108" customWidth="1"/>
    <col min="16" max="16" width="38.75" style="108" customWidth="1"/>
    <col min="17" max="58" width="9" style="14"/>
    <col min="59" max="16384" width="9" style="108"/>
  </cols>
  <sheetData>
    <row r="1" spans="1:17" s="14" customFormat="1" ht="30.75" x14ac:dyDescent="0.2">
      <c r="A1" s="62"/>
      <c r="B1" s="63" t="s">
        <v>56</v>
      </c>
      <c r="C1" s="64"/>
      <c r="D1" s="64"/>
      <c r="E1" s="64"/>
      <c r="F1" s="64"/>
      <c r="G1" s="64"/>
      <c r="H1" s="64"/>
      <c r="I1" s="64"/>
      <c r="J1" s="64"/>
      <c r="K1" s="65"/>
      <c r="L1" s="66"/>
      <c r="M1" s="67"/>
      <c r="N1" s="64"/>
      <c r="O1" s="64"/>
      <c r="P1" s="68" t="s">
        <v>2</v>
      </c>
      <c r="Q1" s="69"/>
    </row>
    <row r="2" spans="1:17" s="14" customFormat="1" ht="30.75" x14ac:dyDescent="0.2">
      <c r="A2" s="70"/>
      <c r="B2" s="71" t="s">
        <v>3</v>
      </c>
      <c r="C2" s="72"/>
      <c r="D2" s="72"/>
      <c r="E2" s="72"/>
      <c r="F2" s="72"/>
      <c r="G2" s="72"/>
      <c r="H2" s="72"/>
      <c r="I2" s="72"/>
      <c r="J2" s="72"/>
      <c r="K2" s="73"/>
      <c r="L2" s="74"/>
      <c r="M2" s="75"/>
      <c r="N2" s="72"/>
      <c r="O2" s="72"/>
      <c r="P2" s="76" t="s">
        <v>5</v>
      </c>
      <c r="Q2" s="77"/>
    </row>
    <row r="3" spans="1:17" s="14" customFormat="1" ht="30.75" x14ac:dyDescent="0.2">
      <c r="A3" s="70"/>
      <c r="B3" s="71"/>
      <c r="C3" s="72" t="s">
        <v>57</v>
      </c>
      <c r="D3" s="72"/>
      <c r="E3" s="72"/>
      <c r="F3" s="72"/>
      <c r="G3" s="72"/>
      <c r="H3" s="72"/>
      <c r="I3" s="72"/>
      <c r="J3" s="72"/>
      <c r="K3" s="78" t="s">
        <v>4</v>
      </c>
      <c r="L3" s="72" t="s">
        <v>7</v>
      </c>
      <c r="M3" s="79" t="s">
        <v>8</v>
      </c>
      <c r="N3" s="72"/>
      <c r="O3" s="72"/>
      <c r="P3" s="76"/>
      <c r="Q3" s="77"/>
    </row>
    <row r="4" spans="1:17" s="14" customFormat="1" ht="30.75" x14ac:dyDescent="0.2">
      <c r="A4" s="70"/>
      <c r="B4" s="6"/>
      <c r="C4" s="80"/>
      <c r="D4" s="80"/>
      <c r="E4" s="80"/>
      <c r="F4" s="80"/>
      <c r="G4" s="80"/>
      <c r="H4" s="80"/>
      <c r="I4" s="80"/>
      <c r="J4" s="80"/>
      <c r="K4" s="81"/>
      <c r="L4" s="80"/>
      <c r="M4" s="82"/>
      <c r="N4" s="80"/>
      <c r="O4" s="80"/>
      <c r="P4" s="11"/>
      <c r="Q4" s="77"/>
    </row>
    <row r="5" spans="1:17" s="14" customFormat="1" ht="27.75" customHeight="1" x14ac:dyDescent="0.2">
      <c r="A5" s="70"/>
      <c r="B5" s="83"/>
      <c r="C5" s="13"/>
      <c r="D5" s="13"/>
      <c r="G5" s="13"/>
      <c r="H5" s="13"/>
      <c r="J5" s="13"/>
      <c r="K5" s="13"/>
      <c r="M5" s="84" t="s">
        <v>58</v>
      </c>
      <c r="N5" s="85"/>
      <c r="O5" s="85"/>
      <c r="P5" s="86"/>
    </row>
    <row r="6" spans="1:17" s="93" customFormat="1" ht="27.75" x14ac:dyDescent="0.2">
      <c r="A6" s="87" t="s">
        <v>9</v>
      </c>
      <c r="B6" s="88" t="s">
        <v>59</v>
      </c>
      <c r="C6" s="88" t="s">
        <v>60</v>
      </c>
      <c r="D6" s="89" t="s">
        <v>61</v>
      </c>
      <c r="E6" s="90"/>
      <c r="F6" s="90"/>
      <c r="G6" s="90"/>
      <c r="H6" s="90"/>
      <c r="I6" s="91"/>
      <c r="J6" s="88" t="s">
        <v>62</v>
      </c>
      <c r="K6" s="88" t="s">
        <v>63</v>
      </c>
      <c r="L6" s="88" t="s">
        <v>64</v>
      </c>
      <c r="M6" s="92" t="s">
        <v>65</v>
      </c>
      <c r="N6" s="92" t="s">
        <v>66</v>
      </c>
      <c r="O6" s="92" t="s">
        <v>67</v>
      </c>
      <c r="P6" s="92" t="s">
        <v>68</v>
      </c>
    </row>
    <row r="7" spans="1:17" s="93" customFormat="1" ht="101.25" x14ac:dyDescent="0.2">
      <c r="A7" s="94"/>
      <c r="B7" s="95"/>
      <c r="C7" s="95"/>
      <c r="D7" s="96" t="s">
        <v>69</v>
      </c>
      <c r="E7" s="96" t="s">
        <v>70</v>
      </c>
      <c r="F7" s="96" t="s">
        <v>71</v>
      </c>
      <c r="G7" s="96" t="s">
        <v>72</v>
      </c>
      <c r="H7" s="96" t="s">
        <v>73</v>
      </c>
      <c r="I7" s="96" t="s">
        <v>74</v>
      </c>
      <c r="J7" s="95"/>
      <c r="K7" s="95"/>
      <c r="L7" s="95"/>
      <c r="M7" s="97"/>
      <c r="N7" s="97"/>
      <c r="O7" s="97"/>
      <c r="P7" s="97"/>
    </row>
    <row r="8" spans="1:17" s="14" customFormat="1" ht="216" x14ac:dyDescent="0.2">
      <c r="A8" s="98">
        <v>1</v>
      </c>
      <c r="B8" s="99" t="s">
        <v>75</v>
      </c>
      <c r="C8" s="99" t="s">
        <v>76</v>
      </c>
      <c r="D8" s="100"/>
      <c r="E8" s="100"/>
      <c r="F8" s="100"/>
      <c r="G8" s="100"/>
      <c r="H8" s="100"/>
      <c r="I8" s="100"/>
      <c r="J8" s="101" t="s">
        <v>75</v>
      </c>
      <c r="K8" s="101" t="s">
        <v>77</v>
      </c>
      <c r="L8" s="101" t="s">
        <v>78</v>
      </c>
      <c r="M8" s="101" t="s">
        <v>79</v>
      </c>
      <c r="N8" s="101" t="s">
        <v>80</v>
      </c>
      <c r="O8" s="101" t="s">
        <v>81</v>
      </c>
      <c r="P8" s="101" t="s">
        <v>82</v>
      </c>
    </row>
    <row r="9" spans="1:17" s="14" customFormat="1" ht="48" x14ac:dyDescent="0.2">
      <c r="A9" s="98">
        <v>2</v>
      </c>
      <c r="B9" s="99" t="s">
        <v>75</v>
      </c>
      <c r="C9" s="99" t="s">
        <v>83</v>
      </c>
      <c r="D9" s="100"/>
      <c r="E9" s="100"/>
      <c r="F9" s="100"/>
      <c r="G9" s="100"/>
      <c r="H9" s="100"/>
      <c r="I9" s="100"/>
      <c r="J9" s="101" t="s">
        <v>75</v>
      </c>
      <c r="K9" s="101" t="s">
        <v>84</v>
      </c>
      <c r="L9" s="101"/>
      <c r="M9" s="98" t="s">
        <v>85</v>
      </c>
      <c r="N9" s="101"/>
      <c r="O9" s="101"/>
      <c r="P9" s="101"/>
    </row>
    <row r="10" spans="1:17" s="14" customFormat="1" ht="48" x14ac:dyDescent="0.2">
      <c r="A10" s="98">
        <v>3</v>
      </c>
      <c r="B10" s="99" t="s">
        <v>75</v>
      </c>
      <c r="C10" s="99" t="s">
        <v>86</v>
      </c>
      <c r="D10" s="100"/>
      <c r="E10" s="100"/>
      <c r="F10" s="100"/>
      <c r="G10" s="100"/>
      <c r="H10" s="100"/>
      <c r="I10" s="100"/>
      <c r="J10" s="101" t="s">
        <v>75</v>
      </c>
      <c r="K10" s="101" t="s">
        <v>84</v>
      </c>
      <c r="L10" s="101"/>
      <c r="M10" s="98" t="s">
        <v>85</v>
      </c>
      <c r="N10" s="101"/>
      <c r="O10" s="101"/>
      <c r="P10" s="101"/>
    </row>
    <row r="11" spans="1:17" s="14" customFormat="1" ht="216" x14ac:dyDescent="0.2">
      <c r="A11" s="98">
        <v>4</v>
      </c>
      <c r="B11" s="99" t="s">
        <v>75</v>
      </c>
      <c r="C11" s="99" t="s">
        <v>87</v>
      </c>
      <c r="D11" s="100"/>
      <c r="E11" s="100"/>
      <c r="F11" s="100"/>
      <c r="G11" s="100"/>
      <c r="H11" s="100"/>
      <c r="I11" s="100"/>
      <c r="J11" s="101" t="s">
        <v>75</v>
      </c>
      <c r="K11" s="101" t="s">
        <v>88</v>
      </c>
      <c r="L11" s="101" t="s">
        <v>89</v>
      </c>
      <c r="M11" s="101" t="s">
        <v>90</v>
      </c>
      <c r="N11" s="101" t="s">
        <v>91</v>
      </c>
      <c r="O11" s="101" t="s">
        <v>92</v>
      </c>
      <c r="P11" s="101" t="s">
        <v>93</v>
      </c>
    </row>
    <row r="12" spans="1:17" s="14" customFormat="1" ht="216" x14ac:dyDescent="0.2">
      <c r="A12" s="98">
        <v>5</v>
      </c>
      <c r="B12" s="99" t="s">
        <v>75</v>
      </c>
      <c r="C12" s="99" t="s">
        <v>94</v>
      </c>
      <c r="D12" s="100"/>
      <c r="E12" s="100"/>
      <c r="F12" s="100"/>
      <c r="G12" s="100"/>
      <c r="H12" s="100"/>
      <c r="I12" s="100"/>
      <c r="J12" s="101" t="s">
        <v>75</v>
      </c>
      <c r="K12" s="101" t="s">
        <v>95</v>
      </c>
      <c r="L12" s="101" t="s">
        <v>96</v>
      </c>
      <c r="M12" s="101" t="s">
        <v>97</v>
      </c>
      <c r="N12" s="101" t="s">
        <v>98</v>
      </c>
      <c r="O12" s="101" t="s">
        <v>99</v>
      </c>
      <c r="P12" s="101" t="s">
        <v>99</v>
      </c>
    </row>
    <row r="13" spans="1:17" s="14" customFormat="1" ht="216" x14ac:dyDescent="0.2">
      <c r="A13" s="98">
        <v>6</v>
      </c>
      <c r="B13" s="99" t="s">
        <v>75</v>
      </c>
      <c r="C13" s="99" t="s">
        <v>100</v>
      </c>
      <c r="D13" s="100"/>
      <c r="E13" s="100"/>
      <c r="F13" s="100"/>
      <c r="G13" s="100"/>
      <c r="H13" s="100"/>
      <c r="I13" s="100"/>
      <c r="J13" s="101" t="s">
        <v>75</v>
      </c>
      <c r="K13" s="101" t="s">
        <v>101</v>
      </c>
      <c r="L13" s="101" t="s">
        <v>102</v>
      </c>
      <c r="M13" s="101" t="s">
        <v>103</v>
      </c>
      <c r="N13" s="101" t="s">
        <v>104</v>
      </c>
      <c r="O13" s="101" t="s">
        <v>105</v>
      </c>
      <c r="P13" s="101" t="s">
        <v>106</v>
      </c>
    </row>
    <row r="14" spans="1:17" s="14" customFormat="1" ht="48" x14ac:dyDescent="0.2">
      <c r="A14" s="98">
        <v>7</v>
      </c>
      <c r="B14" s="99" t="s">
        <v>75</v>
      </c>
      <c r="C14" s="99" t="s">
        <v>107</v>
      </c>
      <c r="D14" s="100"/>
      <c r="E14" s="100"/>
      <c r="F14" s="100"/>
      <c r="G14" s="100"/>
      <c r="H14" s="100"/>
      <c r="I14" s="100"/>
      <c r="J14" s="101" t="s">
        <v>75</v>
      </c>
      <c r="K14" s="101" t="s">
        <v>108</v>
      </c>
      <c r="L14" s="101"/>
      <c r="M14" s="98" t="s">
        <v>85</v>
      </c>
      <c r="N14" s="101"/>
      <c r="O14" s="101"/>
      <c r="P14" s="101"/>
    </row>
    <row r="15" spans="1:17" s="14" customFormat="1" ht="48" x14ac:dyDescent="0.2">
      <c r="A15" s="98">
        <v>8</v>
      </c>
      <c r="B15" s="99" t="s">
        <v>75</v>
      </c>
      <c r="C15" s="99" t="s">
        <v>109</v>
      </c>
      <c r="D15" s="100"/>
      <c r="E15" s="100"/>
      <c r="F15" s="100"/>
      <c r="G15" s="100"/>
      <c r="H15" s="100"/>
      <c r="I15" s="100"/>
      <c r="J15" s="101" t="s">
        <v>75</v>
      </c>
      <c r="K15" s="101" t="s">
        <v>110</v>
      </c>
      <c r="L15" s="101"/>
      <c r="M15" s="98" t="s">
        <v>85</v>
      </c>
      <c r="N15" s="101"/>
      <c r="O15" s="101"/>
      <c r="P15" s="101"/>
    </row>
    <row r="16" spans="1:17" s="14" customFormat="1" ht="48" x14ac:dyDescent="0.2">
      <c r="A16" s="98">
        <v>9</v>
      </c>
      <c r="B16" s="99" t="s">
        <v>75</v>
      </c>
      <c r="C16" s="99" t="s">
        <v>111</v>
      </c>
      <c r="D16" s="100"/>
      <c r="E16" s="100"/>
      <c r="F16" s="100"/>
      <c r="G16" s="100"/>
      <c r="H16" s="100"/>
      <c r="I16" s="100"/>
      <c r="J16" s="101" t="s">
        <v>75</v>
      </c>
      <c r="K16" s="101" t="s">
        <v>112</v>
      </c>
      <c r="L16" s="101"/>
      <c r="M16" s="98" t="s">
        <v>85</v>
      </c>
      <c r="N16" s="101"/>
      <c r="O16" s="101"/>
      <c r="P16" s="101"/>
    </row>
    <row r="17" spans="1:16" s="14" customFormat="1" ht="48" x14ac:dyDescent="0.2">
      <c r="A17" s="98">
        <v>10</v>
      </c>
      <c r="B17" s="99" t="s">
        <v>75</v>
      </c>
      <c r="C17" s="99" t="s">
        <v>113</v>
      </c>
      <c r="D17" s="100"/>
      <c r="E17" s="100"/>
      <c r="F17" s="100"/>
      <c r="G17" s="100"/>
      <c r="H17" s="100"/>
      <c r="I17" s="100"/>
      <c r="J17" s="101" t="s">
        <v>75</v>
      </c>
      <c r="K17" s="101" t="s">
        <v>114</v>
      </c>
      <c r="L17" s="101"/>
      <c r="M17" s="98" t="s">
        <v>85</v>
      </c>
      <c r="N17" s="101"/>
      <c r="O17" s="101"/>
      <c r="P17" s="101"/>
    </row>
    <row r="18" spans="1:16" s="14" customFormat="1" ht="48" x14ac:dyDescent="0.2">
      <c r="A18" s="98">
        <v>11</v>
      </c>
      <c r="B18" s="99" t="s">
        <v>75</v>
      </c>
      <c r="C18" s="99" t="s">
        <v>115</v>
      </c>
      <c r="D18" s="100"/>
      <c r="E18" s="100"/>
      <c r="F18" s="100"/>
      <c r="G18" s="100"/>
      <c r="H18" s="100"/>
      <c r="I18" s="100"/>
      <c r="J18" s="101" t="s">
        <v>75</v>
      </c>
      <c r="K18" s="101" t="s">
        <v>116</v>
      </c>
      <c r="L18" s="101"/>
      <c r="M18" s="98" t="s">
        <v>85</v>
      </c>
      <c r="N18" s="101"/>
      <c r="O18" s="101"/>
      <c r="P18" s="101"/>
    </row>
    <row r="19" spans="1:16" s="14" customFormat="1" ht="48" x14ac:dyDescent="0.2">
      <c r="A19" s="98">
        <v>12</v>
      </c>
      <c r="B19" s="99" t="s">
        <v>75</v>
      </c>
      <c r="C19" s="99" t="s">
        <v>117</v>
      </c>
      <c r="D19" s="100"/>
      <c r="E19" s="100"/>
      <c r="F19" s="100"/>
      <c r="G19" s="100"/>
      <c r="H19" s="100"/>
      <c r="I19" s="100"/>
      <c r="J19" s="101" t="s">
        <v>75</v>
      </c>
      <c r="K19" s="101" t="s">
        <v>118</v>
      </c>
      <c r="L19" s="101"/>
      <c r="M19" s="98" t="s">
        <v>85</v>
      </c>
      <c r="N19" s="101"/>
      <c r="O19" s="101"/>
      <c r="P19" s="101"/>
    </row>
    <row r="20" spans="1:16" s="14" customFormat="1" ht="48" x14ac:dyDescent="0.2">
      <c r="A20" s="98">
        <v>13</v>
      </c>
      <c r="B20" s="99" t="s">
        <v>75</v>
      </c>
      <c r="C20" s="99" t="s">
        <v>119</v>
      </c>
      <c r="D20" s="100"/>
      <c r="E20" s="100"/>
      <c r="F20" s="100"/>
      <c r="G20" s="100"/>
      <c r="H20" s="100"/>
      <c r="I20" s="100"/>
      <c r="J20" s="101" t="s">
        <v>75</v>
      </c>
      <c r="K20" s="101" t="s">
        <v>120</v>
      </c>
      <c r="L20" s="101"/>
      <c r="M20" s="98" t="s">
        <v>85</v>
      </c>
      <c r="N20" s="101"/>
      <c r="O20" s="101"/>
      <c r="P20" s="101"/>
    </row>
    <row r="21" spans="1:16" s="14" customFormat="1" ht="48" x14ac:dyDescent="0.2">
      <c r="A21" s="98">
        <v>14</v>
      </c>
      <c r="B21" s="99" t="s">
        <v>75</v>
      </c>
      <c r="C21" s="99" t="s">
        <v>121</v>
      </c>
      <c r="D21" s="100"/>
      <c r="E21" s="100"/>
      <c r="F21" s="100"/>
      <c r="G21" s="100"/>
      <c r="H21" s="100"/>
      <c r="I21" s="100"/>
      <c r="J21" s="101" t="s">
        <v>75</v>
      </c>
      <c r="K21" s="101" t="s">
        <v>122</v>
      </c>
      <c r="L21" s="101"/>
      <c r="M21" s="98" t="s">
        <v>85</v>
      </c>
      <c r="N21" s="101"/>
      <c r="O21" s="101"/>
      <c r="P21" s="101"/>
    </row>
    <row r="22" spans="1:16" s="14" customFormat="1" ht="120" x14ac:dyDescent="0.2">
      <c r="A22" s="102">
        <v>15</v>
      </c>
      <c r="B22" s="103" t="s">
        <v>75</v>
      </c>
      <c r="C22" s="103" t="s">
        <v>123</v>
      </c>
      <c r="D22" s="104"/>
      <c r="E22" s="104"/>
      <c r="F22" s="104"/>
      <c r="G22" s="104"/>
      <c r="H22" s="104"/>
      <c r="I22" s="104"/>
      <c r="J22" s="105" t="s">
        <v>75</v>
      </c>
      <c r="K22" s="105" t="s">
        <v>124</v>
      </c>
      <c r="L22" s="105" t="s">
        <v>125</v>
      </c>
      <c r="M22" s="105" t="s">
        <v>126</v>
      </c>
      <c r="N22" s="106" t="s">
        <v>127</v>
      </c>
      <c r="O22" s="105" t="s">
        <v>128</v>
      </c>
      <c r="P22" s="105" t="s">
        <v>129</v>
      </c>
    </row>
    <row r="23" spans="1:16" s="14" customFormat="1" x14ac:dyDescent="0.2">
      <c r="A23" s="100"/>
      <c r="B23" s="107"/>
      <c r="C23" s="107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1:16" s="14" customFormat="1" x14ac:dyDescent="0.2">
      <c r="A24" s="100"/>
      <c r="B24" s="107"/>
      <c r="C24" s="107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1:16" s="14" customFormat="1" x14ac:dyDescent="0.2">
      <c r="A25" s="100"/>
      <c r="B25" s="107"/>
      <c r="C25" s="107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1:16" s="14" customFormat="1" x14ac:dyDescent="0.2">
      <c r="A26" s="100"/>
      <c r="B26" s="107"/>
      <c r="C26" s="107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1:16" s="14" customFormat="1" x14ac:dyDescent="0.2">
      <c r="A27" s="100"/>
      <c r="B27" s="107"/>
      <c r="C27" s="107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1:16" s="14" customFormat="1" x14ac:dyDescent="0.2">
      <c r="A28" s="100"/>
      <c r="B28" s="107"/>
      <c r="C28" s="107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1:16" s="14" customFormat="1" x14ac:dyDescent="0.2">
      <c r="A29" s="100"/>
      <c r="B29" s="107"/>
      <c r="C29" s="107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1:16" s="14" customFormat="1" x14ac:dyDescent="0.2">
      <c r="A30" s="100"/>
      <c r="B30" s="107"/>
      <c r="C30" s="107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1:16" s="14" customFormat="1" x14ac:dyDescent="0.2">
      <c r="A31" s="100"/>
      <c r="B31" s="107"/>
      <c r="C31" s="107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1:16" s="14" customFormat="1" x14ac:dyDescent="0.2">
      <c r="A32" s="100"/>
      <c r="B32" s="107"/>
      <c r="C32" s="107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1:16" s="14" customFormat="1" x14ac:dyDescent="0.2">
      <c r="A33" s="100"/>
      <c r="B33" s="107"/>
      <c r="C33" s="107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1:16" s="14" customFormat="1" x14ac:dyDescent="0.2">
      <c r="A34" s="100"/>
      <c r="B34" s="107"/>
      <c r="C34" s="107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1:16" s="14" customFormat="1" x14ac:dyDescent="0.2">
      <c r="A35" s="100"/>
      <c r="B35" s="107"/>
      <c r="C35" s="107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1:16" s="14" customFormat="1" x14ac:dyDescent="0.2">
      <c r="A36" s="100"/>
      <c r="B36" s="107"/>
      <c r="C36" s="107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1:16" s="14" customFormat="1" x14ac:dyDescent="0.2">
      <c r="A37" s="100"/>
      <c r="B37" s="107"/>
      <c r="C37" s="107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1:16" s="14" customFormat="1" x14ac:dyDescent="0.2">
      <c r="A38" s="100"/>
      <c r="B38" s="107"/>
      <c r="C38" s="107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1:16" s="14" customFormat="1" x14ac:dyDescent="0.2">
      <c r="A39" s="100"/>
      <c r="B39" s="107"/>
      <c r="C39" s="107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1:16" s="14" customFormat="1" x14ac:dyDescent="0.2">
      <c r="A40" s="100"/>
      <c r="B40" s="107"/>
      <c r="C40" s="107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1:16" s="14" customFormat="1" x14ac:dyDescent="0.2">
      <c r="A41" s="100"/>
      <c r="B41" s="107"/>
      <c r="C41" s="107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1:16" s="14" customFormat="1" x14ac:dyDescent="0.2">
      <c r="A42" s="100"/>
      <c r="B42" s="107"/>
      <c r="C42" s="107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1:16" s="14" customFormat="1" x14ac:dyDescent="0.2">
      <c r="A43" s="100"/>
      <c r="B43" s="107"/>
      <c r="C43" s="107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1:16" s="14" customFormat="1" x14ac:dyDescent="0.2">
      <c r="A44" s="100"/>
      <c r="B44" s="107"/>
      <c r="C44" s="107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1:16" s="14" customFormat="1" x14ac:dyDescent="0.2">
      <c r="A45" s="100"/>
      <c r="B45" s="107"/>
      <c r="C45" s="107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1:16" s="14" customFormat="1" x14ac:dyDescent="0.2">
      <c r="A46" s="100"/>
      <c r="B46" s="107"/>
      <c r="C46" s="107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1:16" s="14" customFormat="1" x14ac:dyDescent="0.2">
      <c r="A47" s="100"/>
      <c r="B47" s="107"/>
      <c r="C47" s="107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1:16" s="14" customFormat="1" x14ac:dyDescent="0.2">
      <c r="A48" s="100"/>
      <c r="B48" s="107"/>
      <c r="C48" s="107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1:16" s="14" customFormat="1" x14ac:dyDescent="0.2">
      <c r="A49" s="100"/>
      <c r="B49" s="107"/>
      <c r="C49" s="107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1:16" s="14" customFormat="1" x14ac:dyDescent="0.2">
      <c r="A50" s="100"/>
      <c r="B50" s="107"/>
      <c r="C50" s="107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1:16" s="14" customFormat="1" x14ac:dyDescent="0.2">
      <c r="A51" s="100"/>
      <c r="B51" s="107"/>
      <c r="C51" s="107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1:16" s="14" customFormat="1" x14ac:dyDescent="0.2">
      <c r="A52" s="100"/>
      <c r="B52" s="107"/>
      <c r="C52" s="107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1:16" s="14" customFormat="1" x14ac:dyDescent="0.2">
      <c r="A53" s="100"/>
      <c r="B53" s="107"/>
      <c r="C53" s="107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1:16" s="14" customFormat="1" x14ac:dyDescent="0.2"/>
    <row r="55" spans="1:16" s="14" customFormat="1" x14ac:dyDescent="0.2"/>
    <row r="56" spans="1:16" s="14" customFormat="1" x14ac:dyDescent="0.2"/>
    <row r="57" spans="1:16" s="14" customFormat="1" x14ac:dyDescent="0.2"/>
    <row r="58" spans="1:16" s="14" customFormat="1" x14ac:dyDescent="0.2"/>
    <row r="59" spans="1:16" s="14" customFormat="1" x14ac:dyDescent="0.2"/>
    <row r="60" spans="1:16" s="14" customFormat="1" x14ac:dyDescent="0.2"/>
    <row r="61" spans="1:16" s="14" customFormat="1" x14ac:dyDescent="0.2"/>
    <row r="62" spans="1:16" s="14" customFormat="1" x14ac:dyDescent="0.2"/>
    <row r="63" spans="1:16" s="14" customFormat="1" x14ac:dyDescent="0.2"/>
    <row r="64" spans="1:16" s="14" customFormat="1" x14ac:dyDescent="0.2"/>
    <row r="65" s="14" customFormat="1" x14ac:dyDescent="0.2"/>
    <row r="66" s="14" customFormat="1" x14ac:dyDescent="0.2"/>
    <row r="67" s="14" customFormat="1" x14ac:dyDescent="0.2"/>
    <row r="68" s="14" customFormat="1" x14ac:dyDescent="0.2"/>
    <row r="69" s="14" customFormat="1" x14ac:dyDescent="0.2"/>
    <row r="70" s="14" customFormat="1" x14ac:dyDescent="0.2"/>
    <row r="71" s="14" customFormat="1" x14ac:dyDescent="0.2"/>
    <row r="72" s="14" customFormat="1" x14ac:dyDescent="0.2"/>
    <row r="73" s="14" customFormat="1" x14ac:dyDescent="0.2"/>
    <row r="74" s="14" customFormat="1" x14ac:dyDescent="0.2"/>
    <row r="75" s="14" customFormat="1" x14ac:dyDescent="0.2"/>
    <row r="76" s="14" customFormat="1" x14ac:dyDescent="0.2"/>
    <row r="77" s="14" customFormat="1" x14ac:dyDescent="0.2"/>
    <row r="78" s="14" customFormat="1" x14ac:dyDescent="0.2"/>
    <row r="79" s="14" customFormat="1" x14ac:dyDescent="0.2"/>
    <row r="80" s="14" customFormat="1" x14ac:dyDescent="0.2"/>
    <row r="81" s="14" customFormat="1" x14ac:dyDescent="0.2"/>
    <row r="82" s="14" customFormat="1" x14ac:dyDescent="0.2"/>
    <row r="83" s="14" customFormat="1" x14ac:dyDescent="0.2"/>
    <row r="84" s="14" customFormat="1" x14ac:dyDescent="0.2"/>
    <row r="85" s="14" customFormat="1" x14ac:dyDescent="0.2"/>
    <row r="86" s="14" customFormat="1" x14ac:dyDescent="0.2"/>
    <row r="87" s="14" customFormat="1" x14ac:dyDescent="0.2"/>
    <row r="88" s="14" customFormat="1" x14ac:dyDescent="0.2"/>
    <row r="89" s="14" customFormat="1" x14ac:dyDescent="0.2"/>
    <row r="90" s="14" customFormat="1" x14ac:dyDescent="0.2"/>
    <row r="91" s="14" customFormat="1" x14ac:dyDescent="0.2"/>
    <row r="92" s="14" customFormat="1" x14ac:dyDescent="0.2"/>
    <row r="93" s="14" customFormat="1" x14ac:dyDescent="0.2"/>
    <row r="94" s="14" customFormat="1" x14ac:dyDescent="0.2"/>
    <row r="95" s="14" customFormat="1" x14ac:dyDescent="0.2"/>
    <row r="96" s="14" customFormat="1" x14ac:dyDescent="0.2"/>
    <row r="97" s="14" customFormat="1" x14ac:dyDescent="0.2"/>
    <row r="98" s="14" customFormat="1" x14ac:dyDescent="0.2"/>
    <row r="99" s="14" customFormat="1" x14ac:dyDescent="0.2"/>
    <row r="100" s="14" customFormat="1" x14ac:dyDescent="0.2"/>
    <row r="101" s="14" customFormat="1" x14ac:dyDescent="0.2"/>
    <row r="102" s="14" customFormat="1" x14ac:dyDescent="0.2"/>
    <row r="103" s="14" customFormat="1" x14ac:dyDescent="0.2"/>
    <row r="104" s="14" customFormat="1" x14ac:dyDescent="0.2"/>
    <row r="105" s="14" customFormat="1" x14ac:dyDescent="0.2"/>
    <row r="106" s="14" customFormat="1" x14ac:dyDescent="0.2"/>
    <row r="107" s="14" customFormat="1" x14ac:dyDescent="0.2"/>
    <row r="108" s="14" customFormat="1" x14ac:dyDescent="0.2"/>
    <row r="109" s="14" customFormat="1" x14ac:dyDescent="0.2"/>
    <row r="110" s="14" customFormat="1" x14ac:dyDescent="0.2"/>
    <row r="111" s="14" customFormat="1" x14ac:dyDescent="0.2"/>
    <row r="112" s="14" customFormat="1" x14ac:dyDescent="0.2"/>
    <row r="113" s="14" customFormat="1" x14ac:dyDescent="0.2"/>
    <row r="114" s="14" customFormat="1" x14ac:dyDescent="0.2"/>
    <row r="115" s="14" customFormat="1" x14ac:dyDescent="0.2"/>
    <row r="116" s="14" customFormat="1" x14ac:dyDescent="0.2"/>
    <row r="117" s="14" customFormat="1" x14ac:dyDescent="0.2"/>
    <row r="118" s="14" customFormat="1" x14ac:dyDescent="0.2"/>
    <row r="119" s="14" customFormat="1" x14ac:dyDescent="0.2"/>
    <row r="120" s="14" customFormat="1" x14ac:dyDescent="0.2"/>
    <row r="121" s="14" customFormat="1" x14ac:dyDescent="0.2"/>
    <row r="122" s="14" customFormat="1" x14ac:dyDescent="0.2"/>
    <row r="123" s="14" customFormat="1" x14ac:dyDescent="0.2"/>
    <row r="124" s="14" customFormat="1" x14ac:dyDescent="0.2"/>
    <row r="125" s="14" customFormat="1" x14ac:dyDescent="0.2"/>
    <row r="126" s="14" customFormat="1" x14ac:dyDescent="0.2"/>
    <row r="127" s="14" customFormat="1" x14ac:dyDescent="0.2"/>
    <row r="128" s="14" customFormat="1" x14ac:dyDescent="0.2"/>
    <row r="129" s="14" customFormat="1" x14ac:dyDescent="0.2"/>
    <row r="130" s="14" customFormat="1" x14ac:dyDescent="0.2"/>
    <row r="131" s="14" customFormat="1" x14ac:dyDescent="0.2"/>
    <row r="132" s="14" customFormat="1" x14ac:dyDescent="0.2"/>
    <row r="133" s="14" customFormat="1" x14ac:dyDescent="0.2"/>
    <row r="134" s="14" customFormat="1" x14ac:dyDescent="0.2"/>
    <row r="135" s="14" customFormat="1" x14ac:dyDescent="0.2"/>
    <row r="136" s="14" customFormat="1" x14ac:dyDescent="0.2"/>
    <row r="137" s="14" customFormat="1" x14ac:dyDescent="0.2"/>
    <row r="138" s="14" customFormat="1" x14ac:dyDescent="0.2"/>
    <row r="139" s="14" customFormat="1" x14ac:dyDescent="0.2"/>
    <row r="140" s="14" customFormat="1" x14ac:dyDescent="0.2"/>
    <row r="141" s="14" customFormat="1" x14ac:dyDescent="0.2"/>
    <row r="142" s="14" customFormat="1" x14ac:dyDescent="0.2"/>
    <row r="143" s="14" customFormat="1" x14ac:dyDescent="0.2"/>
    <row r="144" s="14" customFormat="1" x14ac:dyDescent="0.2"/>
    <row r="145" s="14" customFormat="1" x14ac:dyDescent="0.2"/>
    <row r="146" s="14" customFormat="1" x14ac:dyDescent="0.2"/>
    <row r="147" s="14" customFormat="1" x14ac:dyDescent="0.2"/>
    <row r="148" s="14" customFormat="1" x14ac:dyDescent="0.2"/>
    <row r="149" s="14" customFormat="1" x14ac:dyDescent="0.2"/>
    <row r="150" s="14" customFormat="1" x14ac:dyDescent="0.2"/>
    <row r="151" s="14" customFormat="1" x14ac:dyDescent="0.2"/>
    <row r="152" s="14" customFormat="1" x14ac:dyDescent="0.2"/>
    <row r="153" s="14" customFormat="1" x14ac:dyDescent="0.2"/>
    <row r="154" s="14" customFormat="1" x14ac:dyDescent="0.2"/>
    <row r="155" s="14" customFormat="1" x14ac:dyDescent="0.2"/>
    <row r="156" s="14" customFormat="1" x14ac:dyDescent="0.2"/>
    <row r="157" s="14" customFormat="1" x14ac:dyDescent="0.2"/>
    <row r="158" s="14" customFormat="1" x14ac:dyDescent="0.2"/>
    <row r="159" s="14" customFormat="1" x14ac:dyDescent="0.2"/>
    <row r="160" s="14" customFormat="1" x14ac:dyDescent="0.2"/>
    <row r="161" s="14" customFormat="1" x14ac:dyDescent="0.2"/>
    <row r="162" s="14" customFormat="1" x14ac:dyDescent="0.2"/>
    <row r="163" s="14" customFormat="1" x14ac:dyDescent="0.2"/>
    <row r="164" s="14" customFormat="1" x14ac:dyDescent="0.2"/>
    <row r="165" s="14" customFormat="1" x14ac:dyDescent="0.2"/>
    <row r="166" s="14" customFormat="1" x14ac:dyDescent="0.2"/>
    <row r="167" s="14" customFormat="1" x14ac:dyDescent="0.2"/>
    <row r="168" s="14" customFormat="1" x14ac:dyDescent="0.2"/>
    <row r="169" s="14" customFormat="1" x14ac:dyDescent="0.2"/>
    <row r="170" s="14" customFormat="1" x14ac:dyDescent="0.2"/>
    <row r="171" s="14" customFormat="1" x14ac:dyDescent="0.2"/>
    <row r="172" s="14" customFormat="1" x14ac:dyDescent="0.2"/>
    <row r="173" s="14" customFormat="1" x14ac:dyDescent="0.2"/>
    <row r="174" s="14" customFormat="1" x14ac:dyDescent="0.2"/>
    <row r="175" s="14" customFormat="1" x14ac:dyDescent="0.2"/>
    <row r="176" s="14" customFormat="1" x14ac:dyDescent="0.2"/>
    <row r="177" s="14" customFormat="1" x14ac:dyDescent="0.2"/>
    <row r="178" s="14" customFormat="1" x14ac:dyDescent="0.2"/>
    <row r="179" s="14" customFormat="1" x14ac:dyDescent="0.2"/>
    <row r="180" s="14" customFormat="1" x14ac:dyDescent="0.2"/>
    <row r="181" s="14" customFormat="1" x14ac:dyDescent="0.2"/>
    <row r="182" s="14" customFormat="1" x14ac:dyDescent="0.2"/>
    <row r="183" s="14" customFormat="1" x14ac:dyDescent="0.2"/>
    <row r="184" s="14" customFormat="1" x14ac:dyDescent="0.2"/>
    <row r="185" s="14" customFormat="1" x14ac:dyDescent="0.2"/>
    <row r="186" s="14" customFormat="1" x14ac:dyDescent="0.2"/>
    <row r="187" s="14" customFormat="1" x14ac:dyDescent="0.2"/>
    <row r="188" s="14" customFormat="1" x14ac:dyDescent="0.2"/>
    <row r="189" s="14" customFormat="1" x14ac:dyDescent="0.2"/>
    <row r="190" s="14" customFormat="1" x14ac:dyDescent="0.2"/>
    <row r="191" s="14" customFormat="1" x14ac:dyDescent="0.2"/>
    <row r="192" s="14" customFormat="1" x14ac:dyDescent="0.2"/>
    <row r="193" s="14" customFormat="1" x14ac:dyDescent="0.2"/>
    <row r="194" s="14" customFormat="1" x14ac:dyDescent="0.2"/>
    <row r="195" s="14" customFormat="1" x14ac:dyDescent="0.2"/>
    <row r="196" s="14" customFormat="1" x14ac:dyDescent="0.2"/>
    <row r="197" s="14" customFormat="1" x14ac:dyDescent="0.2"/>
    <row r="198" s="14" customFormat="1" x14ac:dyDescent="0.2"/>
    <row r="199" s="14" customFormat="1" x14ac:dyDescent="0.2"/>
    <row r="200" s="14" customFormat="1" x14ac:dyDescent="0.2"/>
    <row r="201" s="14" customFormat="1" x14ac:dyDescent="0.2"/>
    <row r="202" s="14" customFormat="1" x14ac:dyDescent="0.2"/>
    <row r="203" s="14" customFormat="1" x14ac:dyDescent="0.2"/>
    <row r="204" s="14" customFormat="1" x14ac:dyDescent="0.2"/>
    <row r="205" s="14" customFormat="1" x14ac:dyDescent="0.2"/>
    <row r="206" s="14" customFormat="1" x14ac:dyDescent="0.2"/>
    <row r="207" s="14" customFormat="1" x14ac:dyDescent="0.2"/>
    <row r="208" s="14" customFormat="1" x14ac:dyDescent="0.2"/>
    <row r="209" s="14" customFormat="1" x14ac:dyDescent="0.2"/>
    <row r="210" s="14" customFormat="1" x14ac:dyDescent="0.2"/>
    <row r="211" s="14" customFormat="1" x14ac:dyDescent="0.2"/>
    <row r="212" s="14" customFormat="1" x14ac:dyDescent="0.2"/>
    <row r="213" s="14" customFormat="1" x14ac:dyDescent="0.2"/>
    <row r="214" s="14" customFormat="1" x14ac:dyDescent="0.2"/>
    <row r="215" s="14" customFormat="1" x14ac:dyDescent="0.2"/>
    <row r="216" s="14" customFormat="1" x14ac:dyDescent="0.2"/>
    <row r="217" s="14" customFormat="1" x14ac:dyDescent="0.2"/>
    <row r="218" s="14" customFormat="1" x14ac:dyDescent="0.2"/>
    <row r="219" s="14" customFormat="1" x14ac:dyDescent="0.2"/>
    <row r="220" s="14" customFormat="1" x14ac:dyDescent="0.2"/>
    <row r="221" s="14" customFormat="1" x14ac:dyDescent="0.2"/>
    <row r="222" s="14" customFormat="1" x14ac:dyDescent="0.2"/>
    <row r="223" s="14" customFormat="1" x14ac:dyDescent="0.2"/>
    <row r="224" s="14" customFormat="1" x14ac:dyDescent="0.2"/>
    <row r="225" s="14" customFormat="1" x14ac:dyDescent="0.2"/>
    <row r="226" s="14" customFormat="1" x14ac:dyDescent="0.2"/>
    <row r="227" s="14" customFormat="1" x14ac:dyDescent="0.2"/>
    <row r="228" s="14" customFormat="1" x14ac:dyDescent="0.2"/>
    <row r="229" s="14" customFormat="1" x14ac:dyDescent="0.2"/>
    <row r="230" s="14" customFormat="1" x14ac:dyDescent="0.2"/>
    <row r="231" s="14" customFormat="1" x14ac:dyDescent="0.2"/>
    <row r="232" s="14" customFormat="1" x14ac:dyDescent="0.2"/>
    <row r="233" s="14" customFormat="1" x14ac:dyDescent="0.2"/>
    <row r="234" s="14" customFormat="1" x14ac:dyDescent="0.2"/>
    <row r="235" s="14" customFormat="1" x14ac:dyDescent="0.2"/>
    <row r="236" s="14" customFormat="1" x14ac:dyDescent="0.2"/>
    <row r="237" s="14" customFormat="1" x14ac:dyDescent="0.2"/>
    <row r="238" s="14" customFormat="1" x14ac:dyDescent="0.2"/>
    <row r="239" s="14" customFormat="1" x14ac:dyDescent="0.2"/>
    <row r="240" s="14" customFormat="1" x14ac:dyDescent="0.2"/>
    <row r="241" s="14" customFormat="1" x14ac:dyDescent="0.2"/>
    <row r="242" s="14" customFormat="1" x14ac:dyDescent="0.2"/>
    <row r="243" s="14" customFormat="1" x14ac:dyDescent="0.2"/>
    <row r="244" s="14" customFormat="1" x14ac:dyDescent="0.2"/>
    <row r="245" s="14" customFormat="1" x14ac:dyDescent="0.2"/>
  </sheetData>
  <mergeCells count="18">
    <mergeCell ref="L6:L7"/>
    <mergeCell ref="M6:M7"/>
    <mergeCell ref="N6:N7"/>
    <mergeCell ref="O6:O7"/>
    <mergeCell ref="P6:P7"/>
    <mergeCell ref="A6:A7"/>
    <mergeCell ref="B6:B7"/>
    <mergeCell ref="C6:C7"/>
    <mergeCell ref="D6:I6"/>
    <mergeCell ref="J6:J7"/>
    <mergeCell ref="K6:K7"/>
    <mergeCell ref="A1:A5"/>
    <mergeCell ref="K1:K2"/>
    <mergeCell ref="L1:L2"/>
    <mergeCell ref="M1:M2"/>
    <mergeCell ref="B2:B4"/>
    <mergeCell ref="P2:P4"/>
    <mergeCell ref="M5:P5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'[3.4.1 รอบ 3 เดือน.xlsx]000'!#REF!</xm:f>
          </x14:formula1>
          <xm:sqref>P2:P4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3.6.2</vt:lpstr>
      <vt:lpstr>รายละเอียด 3.6.2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2022-01-11T09:34:33Z</dcterms:created>
  <dcterms:modified xsi:type="dcterms:W3CDTF">2022-01-11T09:34:43Z</dcterms:modified>
</cp:coreProperties>
</file>