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3\"/>
    </mc:Choice>
  </mc:AlternateContent>
  <bookViews>
    <workbookView xWindow="0" yWindow="0" windowWidth="24000" windowHeight="9420"/>
  </bookViews>
  <sheets>
    <sheet name="3.7.1" sheetId="1" r:id="rId1"/>
    <sheet name="รายละเอียด 3.7.1" sheetId="2" r:id="rId2"/>
  </sheets>
  <externalReferences>
    <externalReference r:id="rId3"/>
  </externalReferences>
  <definedNames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G28" i="1"/>
  <c r="F28" i="1"/>
  <c r="E28" i="1"/>
  <c r="D28" i="1"/>
  <c r="B28" i="1"/>
  <c r="A28" i="1"/>
  <c r="I21" i="1"/>
  <c r="F18" i="1"/>
  <c r="F42" i="1" s="1"/>
  <c r="E18" i="1"/>
  <c r="E42" i="1" s="1"/>
  <c r="G17" i="1"/>
  <c r="H17" i="1" s="1"/>
  <c r="I17" i="1" s="1"/>
  <c r="H16" i="1"/>
  <c r="I16" i="1" s="1"/>
  <c r="G16" i="1"/>
  <c r="G40" i="1" s="1"/>
  <c r="H15" i="1"/>
  <c r="I15" i="1" s="1"/>
  <c r="G15" i="1"/>
  <c r="G39" i="1" s="1"/>
  <c r="H14" i="1"/>
  <c r="I14" i="1" s="1"/>
  <c r="G14" i="1"/>
  <c r="G38" i="1" s="1"/>
  <c r="G13" i="1"/>
  <c r="H13" i="1" s="1"/>
  <c r="I13" i="1" s="1"/>
  <c r="I12" i="1"/>
  <c r="H12" i="1"/>
  <c r="G12" i="1"/>
  <c r="G11" i="1"/>
  <c r="G35" i="1" s="1"/>
  <c r="G10" i="1"/>
  <c r="G34" i="1" s="1"/>
  <c r="G9" i="1"/>
  <c r="H9" i="1" s="1"/>
  <c r="I9" i="1" s="1"/>
  <c r="H8" i="1"/>
  <c r="I8" i="1" s="1"/>
  <c r="G8" i="1"/>
  <c r="G32" i="1" s="1"/>
  <c r="G7" i="1"/>
  <c r="G31" i="1" s="1"/>
  <c r="H6" i="1"/>
  <c r="I6" i="1" s="1"/>
  <c r="G6" i="1"/>
  <c r="G30" i="1" s="1"/>
  <c r="G5" i="1"/>
  <c r="H5" i="1" s="1"/>
  <c r="I5" i="1" s="1"/>
  <c r="H7" i="1" l="1"/>
  <c r="I7" i="1" s="1"/>
  <c r="G33" i="1"/>
  <c r="G37" i="1"/>
  <c r="G41" i="1"/>
  <c r="H10" i="1"/>
  <c r="I10" i="1" s="1"/>
  <c r="G29" i="1"/>
  <c r="G18" i="1"/>
  <c r="H11" i="1"/>
  <c r="I11" i="1" s="1"/>
  <c r="G42" i="1" l="1"/>
  <c r="H18" i="1"/>
  <c r="I18" i="1" s="1"/>
</calcChain>
</file>

<file path=xl/sharedStrings.xml><?xml version="1.0" encoding="utf-8"?>
<sst xmlns="http://schemas.openxmlformats.org/spreadsheetml/2006/main" count="417" uniqueCount="225">
  <si>
    <t>ตัวชี้วัด</t>
  </si>
  <si>
    <t>3.7.1 ร้อยละข้อตกลงความร่วมมือต่างประเทศที่มีการจัดกิจกรรมอย่างต่อเนื่อง</t>
  </si>
  <si>
    <t>ผลการดำเนินงาน</t>
  </si>
  <si>
    <t>หน่วยงานเจ้าภาพ</t>
  </si>
  <si>
    <t>กองกลาง</t>
  </si>
  <si>
    <t>รอบ 3 เดือน</t>
  </si>
  <si>
    <t>ผู้รับผิดชอบ</t>
  </si>
  <si>
    <t>นางสาวนุชนารถ เพ็งสุริยา</t>
  </si>
  <si>
    <t>โทร. 1251</t>
  </si>
  <si>
    <t>ลำดับ</t>
  </si>
  <si>
    <t>หน่วยงาน</t>
  </si>
  <si>
    <t>เป้าหมาย</t>
  </si>
  <si>
    <t>จำนวนเครือข่ายต่างประเทศที่มีการจัดกิจกรรมร่วมกับมหาวิทยาลัย</t>
  </si>
  <si>
    <t>จำนวนเครือข่ายต่างประเทศทั้งหมด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</si>
  <si>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</si>
  <si>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</si>
  <si>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</si>
  <si>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</si>
  <si>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</si>
  <si>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</si>
  <si>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</si>
  <si>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</si>
  <si>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</si>
  <si>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</si>
  <si>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</si>
  <si>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</si>
  <si>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</si>
  <si>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</si>
  <si>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</si>
  <si>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</si>
  <si>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</si>
  <si>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</si>
  <si>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</si>
  <si>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</si>
  <si>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</si>
  <si>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</si>
  <si>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</si>
  <si>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</si>
  <si>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3.7.1(S) ระดับความสำเร็จของการดำเนินการตามแนวทางตามตัวชี้วัด ร้อยละของเครือข่ายความร่วมมือต่างประเทศที่มีการจัดกิจกรรมร่วมกัน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</si>
  <si>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</si>
  <si>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</si>
  <si>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</si>
  <si>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</si>
  <si>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</si>
  <si>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</si>
  <si>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</si>
  <si>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</si>
  <si>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</si>
  <si>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สหเวชฯ</t>
  </si>
  <si>
    <t>โลจิสติกส์ฯ</t>
  </si>
  <si>
    <t>สถาปัตย์ฯ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</si>
  <si>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</si>
  <si>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</si>
  <si>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</si>
  <si>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</si>
  <si>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น.ส.นุชนารถ เพ็งสุริยา</t>
  </si>
  <si>
    <t>กรอกหลังจากที่มีการจัดกิจกรรมแล้ว</t>
  </si>
  <si>
    <t>สังกัดคณะ/วิทยาลัย</t>
  </si>
  <si>
    <t>ชื่อเครือข่าย/ชื่อข้อตกลง
(ระบุชื่อเครือข่ายตาม MOU)</t>
  </si>
  <si>
    <t>กลุ่มเครือข่าย</t>
  </si>
  <si>
    <t>หน่วยงานเจ้าของเครือข่าย
(ระบุคณะ/วิทยาลัย/ศูนย์/สำนัก/สถาบัน)</t>
  </si>
  <si>
    <t>ช่วงระยะเวลาของการเป็นเครือข่ายร่วมกัน 
(... ปี พ.ศ. ... - พ.ศ. ...)</t>
  </si>
  <si>
    <t>ระบุข้อตกลงที่จะดำเนินการร่วมกันตาม MOU</t>
  </si>
  <si>
    <t>กิจกรรมที่ได้ดำเนินการร่วมกัน
ในปีงบประมาณ พ.ศ. 2565</t>
  </si>
  <si>
    <t>ว/ด/ป ที่ดำเนินการ</t>
  </si>
  <si>
    <t>ผลการดำเนินงานของการจัดกิจกรรม</t>
  </si>
  <si>
    <t xml:space="preserve">ระบุผลผลิตที่เป็นประโยชน์
ต่อมหาวิทยาลัย </t>
  </si>
  <si>
    <t xml:space="preserve">1) ศิษย์เก่า </t>
  </si>
  <si>
    <t xml:space="preserve">2) ชุมชน </t>
  </si>
  <si>
    <t>3) สมาคมวิชาชีพ</t>
  </si>
  <si>
    <t xml:space="preserve">4) ผู้ประกอบการ </t>
  </si>
  <si>
    <t>5) ต่างประเทศ</t>
  </si>
  <si>
    <t>6) เครือข่ายอื่นๆ</t>
  </si>
  <si>
    <t>คณะครุศาสตร์</t>
  </si>
  <si>
    <t>National Pingtung University</t>
  </si>
  <si>
    <t>P</t>
  </si>
  <si>
    <t xml:space="preserve">5 ปี    
(4 มี.ค. 64 - 3 มี.ค. 69)
</t>
  </si>
  <si>
    <t>การแลกเปลี่ยนอาจารย์และนักศึกษา : การร่วมมือในการวิจัย : การสร้างหลักสูตรร่วมกัน และ การส่งนักศึกษาแลกเปลี่ยน</t>
  </si>
  <si>
    <t>การสร้างความร่วมมือในการวิจัยและบทความวิชาการ</t>
  </si>
  <si>
    <t>8 ธันวาคม 2564</t>
  </si>
  <si>
    <t>มีการวางแผนการดำเนินงานร่วมกัน</t>
  </si>
  <si>
    <t>อาจารย์และนักศึกษาได้มีโอากสในการเรียนรู้ต่างประเทศ</t>
  </si>
  <si>
    <t>Ningbo Childhood Education College</t>
  </si>
  <si>
    <t xml:space="preserve">5 ปี                            
(1 ก.ย. 64 - 31 ส.ค. 69) 
</t>
  </si>
  <si>
    <t>N/A</t>
  </si>
  <si>
    <t>คณะวิทยาศาสตร์และเทคโนโลยี</t>
  </si>
  <si>
    <t>Graduate School of Natural Science and Technology, Faculty of Science Okayama University</t>
  </si>
  <si>
    <t>5 ปี                             
(8 มิ.ย. 60 - 7 มิ.ย. 65)</t>
  </si>
  <si>
    <t>1) แลกเปลี่ยนนักศึกษาและคณาจารย์
2 ) จัดทำโครงการวิจัยและการเรียนการและวัฒนธรรมร่วมกัน
3) การแลกเปลี่ยนข้อมูลการวิจัย</t>
  </si>
  <si>
    <t>Institut Teknologi Bandung</t>
  </si>
  <si>
    <t>5  ปี
(23 ต.ค. 60 - 22 ต.ค. 65)</t>
  </si>
  <si>
    <t>1) พัฒนาศักยภาพนักศึกษาและคณาจารย์ เพื่อแลกเปลี่ยนความรู้ประสบการณ์เพื่อพัฒนาคุณภาพการศึกษา
2) เพื่อแลกเปลี่ยนการวิจัยและการฝึกอบรม</t>
  </si>
  <si>
    <t>คณะมนุษยศาสตร์และสังคมศาสตร์</t>
  </si>
  <si>
    <t>Hegesen International Education Investment Company Limited</t>
  </si>
  <si>
    <t>5 ปี
(9 พ.ย. 59 - 8 พ.ย. 64)</t>
  </si>
  <si>
    <t>จัดสอบวัดความรู้ภาษาจีน</t>
  </si>
  <si>
    <t>คณะวิทยาการจัดการ</t>
  </si>
  <si>
    <t>Dong Ah Institute of Media and Art</t>
  </si>
  <si>
    <t>5 ปี                              
(9 มิ.ย. 60 - 8 มิ.ย. 65)</t>
  </si>
  <si>
    <t xml:space="preserve">1. แลกเปลี่ยนนักศึกษาและบุคลากร
2. แลกเปลี่ยนข้อมูลด้านวิชาการด้านนิเทศศาสตร์ การวิจัย ศิลปและวัฒนธรรม
3. มีการจัดกิจกรรม/โครงการร่วมกัน   </t>
  </si>
  <si>
    <t>Technological University of The Philippines</t>
  </si>
  <si>
    <t xml:space="preserve">5 ปี                           
(28 ก.พ. 61 - 27 ก.พ. 66)
</t>
  </si>
  <si>
    <t xml:space="preserve">1. แลกเปลี่ยนนักศึกษาและบุคลากร
2. แลกเปลี่ยนข้อมูลการศึกษา สัมมนา การประชุมวิชาการ และการวิจัย  </t>
  </si>
  <si>
    <t>คณะเทคโนโลยีอุตสาหกรรม</t>
  </si>
  <si>
    <t>Chiba University</t>
  </si>
  <si>
    <t xml:space="preserve">4 ปี                                
(24 พ.ค. 61 - 23 พ.ค. 65)
</t>
  </si>
  <si>
    <t>1. การแลกเปลี่ยนนักศึกษา
2. การแลกเปลี่ยนบุคลากร
3. การจัดตั้งกลุ่ม
4. การพัฒนาสื่อการสอนและโปรแกรมการเรียน
5. การแลกเปลี่ยนข้อมูลข่าวสาร และ 
6. ความร่วมมือด้านอื่นๆ ที่ตกลงกันโดยทั้งสองฝ่าย</t>
  </si>
  <si>
    <t>ดร. ไกรพ เจริญโสภา ได้รับเชิญจาก Prof. Shigeru TAKAHARA  จาก Chiba University ให้เข้าร่วมงานประชุมวิชาการระดับนานาชาติ  International Conference on Advance  imaging 2021 ระหว่าง วันที่ 4 - 8 ตุลาคม 2564 โดย  ดร. ไกรพ เจริญโสภา ได้นำเสนอในหัวข้อ Study the TiO2 thin film characteristics for Dye Sensitized Solar Cell by LDM 3D printing system.  วันที่ 7 ตุลาคม 2564  ในรูปแบบ ออนไลน์</t>
  </si>
  <si>
    <t>Universiti Putra Malaysia****</t>
  </si>
  <si>
    <t xml:space="preserve">3 ปี                               
(7 พ.ค. 62 - 6 พ.ค. 65)
</t>
  </si>
  <si>
    <t>Universiti Teknologi MARA (UiTM)</t>
  </si>
  <si>
    <t xml:space="preserve">3 ปี                               
(13 ก.พ. 62 - 12 ก.พ. 65)
</t>
  </si>
  <si>
    <t>เมื่อวันที่ 30 พฤศจิกายน 2564 ผู้ช่วยศาสตราจารย์ดร. พลัง  วงษ์ธนสุภรณ์ สาขาวิชาการออกแบบผลิตภัณฑ์อุตสาหกรรม คณะเทคโนโลยีอุตสาหกรรม มหาวิทยาลัยราชภัฏสวนสุนันทา ได้ทำการสอนและแลกเปลี่ยนเรียนรู้ระหว่าง Assoc.Prof.Dr.Azhari Md Hashim Faculty of Art &amp; Design Universiti Teknologi MARA (UiTM) ภายใต้ หัวข้อ I Global Learning Program IDE572 Transport Industrial Project โดยมีนักศึกษาทั้ง 2 คณะเข้าร่วมเรียนในชั้นเรียนและแลกเปลี่ยนเรียนรู้ จำนวน 17 คน ในรูปแบบ ออนไลน์ ผ่าน Google Meet ดำเนินการภายใต้ข้อตกลงความร่วมมือด้านการศึกษาและวิจัยกับเครือข่ายต่างประเทศ ส่งเสริมและสนับสนุนให้คณะมีการแลกเปลี่ยนบุคลากรและนักศึกษากับเครือข่ายต่างประเทศ กับ Universiti Teknologi MARA (UiTM) ประเทศมาเลเซีย</t>
  </si>
  <si>
    <t>Wenzao Ursuline University Of Languages</t>
  </si>
  <si>
    <t xml:space="preserve">3 ปี
(5 ต.ค. 62 - 4 ต.ค. 65)
</t>
  </si>
  <si>
    <t>คณะศิลปกรรมศาสตร์</t>
  </si>
  <si>
    <t>Kent State University, USA (MOA)</t>
  </si>
  <si>
    <t xml:space="preserve">5 ปี
(30 ส.ค.64 - 30 ส.ค.69)
</t>
  </si>
  <si>
    <t>1. โครงการแลกเปลี่ยนนักศึกษาและอาจารย์
2. การดำเนินการร่วมมือโครงงานวิจัย
3. งานบริการวิชาการร่วมกัน</t>
  </si>
  <si>
    <t>โครงการความร่วมมือกับเครือข่ายต่างประเทศ “กิจกรรมมาสเตอร์คลาสศิลปะการแสดง”  วันที่ 11-12 ธันวาคม 2564 ผ่านระบบ ZOOM MEETING</t>
  </si>
  <si>
    <t>วันที่ 11-12 ธันวาคม 2564</t>
  </si>
  <si>
    <t>คณะศิลปกรรมศาสตร์ มหาวิทยาลัยราชภัฏสวนสุนันทา ร่วมกับ Kent State University ได้จัดกิจกรรมการเรียนการสอน หัวข้อ “กิจกรรมมาสเตอร์คลาสศิลปะการแสดง” ให้กับนักศึกษาสาขาวิชาศิลปะการแสดง วิทยากร Associate Prof. Jeffrey Marc Rockland เรื่อง Introduction to Choreography และ 
อาจารย์ Suwatana Rockland เรื่อง Script Analysis for Designer โดยการจัดกิจกรรมร่วมกับการจัดการเรียนการสอนในรายวิชา รายวิชา PER3208 การสร้างสรรคท่ารำเต้น 1 PER3207 ผลงานค้นคว้าริเริ่มสร้างสรรค์ด้านศิลปะการแสดง และ PER3307 โครงการออกแบบเพื่อการแสดง ให้กับนักศึกษา จำนวน 150 คน เข้าร่วมกิจกรรมในครั้งนี้</t>
  </si>
  <si>
    <t>อาจารย์                  6     คน
นักศึกษา 	       150  คน
บุคคลภายนอก          5     คน
คะแนนปะเมินกิจกรรม
ระดับ   4.68 
ร้อยละ 93.57</t>
  </si>
  <si>
    <t>Guangxi Arts University, China</t>
  </si>
  <si>
    <t xml:space="preserve">5 ปี                               
(3 ม.ค. 62 - 2 ม.ค. 67)
</t>
  </si>
  <si>
    <t>Bunka University, Japan</t>
  </si>
  <si>
    <t>*</t>
  </si>
  <si>
    <t>บัณฑิตวิทยาลัย</t>
  </si>
  <si>
    <t>Ho Chi Minh City Open University</t>
  </si>
  <si>
    <t xml:space="preserve">5 ปี
(6 ก.ย. 62 - 5 ก.ย. 67)
</t>
  </si>
  <si>
    <t>1. การศึกษาดูงานและแลกเปลี่ยนเรียนรู้สำหรับผู้บริหาร บุคลากร และนักศึกษา
2. การแลกเปลี่ยนด้านวิชาการและความร่วมมือด้านวิจัย
3. การจัดกิจกรรมอื่นๆ ที่เกี่ยวข้อง
4. การดำเนินโครงการ</t>
  </si>
  <si>
    <r>
      <t xml:space="preserve">     บัณฑิตวิทยาลัย จะดำเนินการจัดกิจกรรมโครงการการประชุมวิชาการนำเสนอผลงานวิจัยระดับชาติและนานาชาติ ครั้งที่ 15 ในวันจันทร์ 21 มีนาคม 2565 
</t>
    </r>
    <r>
      <rPr>
        <b/>
        <sz val="18"/>
        <rFont val="TH SarabunPSK"/>
        <family val="2"/>
      </rPr>
      <t>โดยกำหนดการจัดโครงการดังกล่าวข้างต้น ดังต่อไปนี้</t>
    </r>
    <r>
      <rPr>
        <sz val="18"/>
        <rFont val="TH SarabunPSK"/>
        <family val="2"/>
      </rPr>
      <t xml:space="preserve">
1. เริ่มประชาสัมพันธ์โครงการ พฤศจิกายน 2564 </t>
    </r>
    <r>
      <rPr>
        <b/>
        <sz val="18"/>
        <color rgb="FFFF0000"/>
        <rFont val="TH SarabunPSK"/>
        <family val="2"/>
      </rPr>
      <t>(ดำเนินการเรียบร้อยแล้ว)</t>
    </r>
    <r>
      <rPr>
        <sz val="18"/>
        <rFont val="TH SarabunPSK"/>
        <family val="2"/>
      </rPr>
      <t xml:space="preserve">
2. เริ่มรับบทความวิจัย 1 ธันวาคม 2564 – 31 มกราคม 2565  </t>
    </r>
    <r>
      <rPr>
        <b/>
        <sz val="18"/>
        <color rgb="FFFF0000"/>
        <rFont val="TH SarabunPSK"/>
        <family val="2"/>
      </rPr>
      <t>(อยู่ระหว่างดำเนินการ)</t>
    </r>
    <r>
      <rPr>
        <sz val="18"/>
        <rFont val="TH SarabunPSK"/>
        <family val="2"/>
      </rPr>
      <t xml:space="preserve">
3. ประกาศผลงานที่ได้รับการคัดเลือกให้นำเสนอ 28 กุมภาพันธ์ 2565
4. จัดโครงการประชุมนำเสนอผลงาน 21 มีนาคม 2565
</t>
    </r>
  </si>
  <si>
    <t xml:space="preserve">วันจันทร์ 21 มีนาคม 2565 </t>
  </si>
  <si>
    <t>Guangxi University of Chinese Medicine</t>
  </si>
  <si>
    <t xml:space="preserve">5 ปี                            
(12 ม.ค. 64 - 11 ม.ค. 69) 
</t>
  </si>
  <si>
    <t>1. แลกเปลี่ยนคณาจารย์เจ้าหน้าที่และนักวิจัย
2. แลกเปลี่ยนนักศึกษาโดยนักศึกษาทั้งในระดับปริญญาโทและปริญญาเอกจะมีอาจารย์ที่ปรึกษาให้คำแนะนำ
3. แลกเปลี่ยนอุปกรณ์ทางการศึกษาสื่อสิ่งพิมพ์และข้อมูลทางวิชาการ
4. มีการดำเนินโครงการวิจัยร่วมกัน
5. การจัดประชุมทางวิชาการร่วมกัน</t>
  </si>
  <si>
    <t>Universiti Sains Malaysia, Malaysia</t>
  </si>
  <si>
    <t xml:space="preserve">3 ปี
(21 มี.ค. 64 - 21 มี.ค.67)
</t>
  </si>
  <si>
    <t>1. การแลกเปลี่ยนนักศึกษา
2. การแลกเปลี่ยนบุคลากรด้านการวิจัย
3. ด้านหลักสูตรและการเรียนการสอน
4. ด้านสิ่งอำนวยความสะดวก</t>
  </si>
  <si>
    <t>วิทยาลัยนวัตกรรมและการจัดการ</t>
  </si>
  <si>
    <t>Chihlee University of Technology</t>
  </si>
  <si>
    <t>ไม่มีกำหนดระยะเวลา         
(เริ่มปี พ.ศ. 2559)</t>
  </si>
  <si>
    <t>1. การแลกเปลี่ยนนักศึกษา อาจารย์ นักวิชาการ และเจ้าหน้าที่ 2. ความร่วมมือด้านงานวิจัย 3.การร่วมมือแลกเปลี่ยนด้านทรัพทยากรทางการศึกษาและข้อมูล 4.การจัดกิจกรรมส่งเสริมวัฒนธรรม</t>
  </si>
  <si>
    <t xml:space="preserve">กำลังดำเนินการจัดกิจกรรม การประชุมวิชาการระดับนานาชาติ “3rd International Conference on Management,
Innovation, Economics, and Social Sciences” ครั้งที่ 3 
ในระหว่างวันที่ 19-20 กุมภาพันธ์ 2565 </t>
  </si>
  <si>
    <t>Chinese Culture University</t>
  </si>
  <si>
    <t>3 ปี                             
(9 ธ.ค. 62 - 8 ธ.ค. 65)</t>
  </si>
  <si>
    <t xml:space="preserve">1. การดำเนินการร่วมกันเพื่อพัฒนาเครือข่ายและแลกเปลี่ยนความคิด 2. การจัดโครงการและกิจกรรมร่วมกัน 3. การดำเนินการเพื่อการแลกเปลี่ยนบุคลากรทางการศึกษาและนักวิจัย โครงการวิจัยร่วมกัน 4. การจัดงานทางวิทยาศาสตร์และวัฒนธรรมร่วมกัน 5. การจัดการเรียนการสอนร่วม 6. โครงการสองปริญญา       </t>
  </si>
  <si>
    <t>Aba Teachers University</t>
  </si>
  <si>
    <t xml:space="preserve">3 ปี                                
(พ.ศ. 2563 - พ.ศ. 2566)
</t>
  </si>
  <si>
    <t>Ya’an Polytechnic College</t>
  </si>
  <si>
    <t xml:space="preserve">3 ปี                               
(พ.ศ. 2563 - พ.ศ. 2566)
</t>
  </si>
  <si>
    <t>Sichuan Minzu College</t>
  </si>
  <si>
    <t>Haikou University of Economics</t>
  </si>
  <si>
    <t xml:space="preserve">3 ปี                               
(พ.ศ. 2564 - พ.ศ. 2567)
</t>
  </si>
  <si>
    <t>กำลังดำเนินการจัดกิจกรรม การประชุมวิชาการระดับนานาชาติ “3rd International Conference on Management,
Innovation, Economics, and Social Sciences” ครั้งที่ 3 
ในระหว่างวันที่ 19-20 กุมภาพันธ์ 2570</t>
  </si>
  <si>
    <t>Sanmenxia Polytechnic</t>
  </si>
  <si>
    <t>Quanzhou Normal University, China</t>
  </si>
  <si>
    <t>1. การบริหารจัดการหลักสูตรการจัดการ สาขาวิชานวัตกรรมการจัดการ ระดับบัณฑิตศึกษา 2. การผลิตบัณฑิต หลักสูตรการจัดการ สาขาวิชานวัตกรรมการจัดการ ระดับบัณฑิตศึกษา 3. การบริหารจัดการเกี่ยวกับการเรียนการสอน หรือการวิจัย</t>
  </si>
  <si>
    <t>Longyan University, China</t>
  </si>
  <si>
    <t xml:space="preserve">3 ปี                               
(17 ก.ค.64 - 17 ก.ค.67)
</t>
  </si>
  <si>
    <t xml:space="preserve">1. การบริหารจัดการหลักสูตรบริหารธุรกิจ สาขาวิชานวัตกรรมการค้าระหว่างประเทศ 2. การผลิตบัณฑิต หลักสูตรบริหารธุรกิจ สาขาวิชานวัตกรรมการค้าระหว่างประเทศ 3.การบริหารจัดการเกี่ยวกับการเรียนการสอน หรือการวิจัย    </t>
  </si>
  <si>
    <t>Shih Chien University, Taiwan</t>
  </si>
  <si>
    <t xml:space="preserve">3 ปี                               
(22 พ.ย.64 - 22 พ.ย.67)
</t>
  </si>
  <si>
    <t xml:space="preserve">1. การบริหารจัดการหลักสูตรบริหารธุรกิจ สาขาวิชานวัตกรรมการค้าระหว่างประเทศ 2.การผลิตบัณฑิต หลักสูตรบริหารธุรกิจ สาขาวิชานวัตกรรมการค้าระหว่างประเทศ  3.การบริหารจัดการเกี่ยวกับการเรียนการสอน หรือการวิจัย  </t>
  </si>
  <si>
    <t>Chongqing University of Posts and Telecommunications, China</t>
  </si>
  <si>
    <t xml:space="preserve">3 ปี                               
(18 ต.ค. 64 - 18 ต.ค. 67)
</t>
  </si>
  <si>
    <t xml:space="preserve">1. การบริหารจัดการหลักสูตรการจัดการ สาขาวิชานวัตกรรมการจัดการ ระดับบัณฑิตศึกษา 2.การผลิตบัณฑิต หลักสูตรการจัดการ สาขาวิชานวัตกรรมการจัดการ ระดับบัณฑิตศึกษา 3. การบริหารจัดการเกี่ยวกับการเรียนการสอน หรือการวิจัย </t>
  </si>
  <si>
    <t>วิทยาลัยพยาบาลและสุขภาพ</t>
  </si>
  <si>
    <t>วิทยาลัยสหเวชศาสตร์</t>
  </si>
  <si>
    <t>Tianjin University of Traditional Chinese Medicine (MOA)</t>
  </si>
  <si>
    <t xml:space="preserve">10 ปี                         
(8 ก.พ. 61 - 7 ก.พ. 71)
</t>
  </si>
  <si>
    <t>การรับนักศึกษาเข้าศึกษาต่อ หลักสูตรการแพทย์แผนจีนบัณฑิต 2 ปริญญา (5+1 ปี)</t>
  </si>
  <si>
    <t>ETH Zurich, Swiss Federal Institute of Technology</t>
  </si>
  <si>
    <t xml:space="preserve">5 ปี                                
(27 พ.ย. 62 - 26 พ.ย. 67)
</t>
  </si>
  <si>
    <t>2.1 Joint research program
2.2 Exchange program
2.3 Cultural experience program</t>
  </si>
  <si>
    <t>Gavangpaisan Investment PtE Ltd.</t>
  </si>
  <si>
    <t xml:space="preserve">5 ปี                                
(12 มิ.ย. 63 - 11 มิ.ย. 68)
</t>
  </si>
  <si>
    <t>2.1 การศึกษาและการวิจัยทางด้านเภสัชกรรม เกษตรกรรม พาณิชยกรรมและอุตสาหกรรมเกี่ยวกับกัญชง กัญชา เพื่อประโยชน์ทางการแพทย์และสุขภาพ 
2.2 การฝึกอบรมบุคลากร และการจัดประชุมวิชาการ ด้านวิทยาศาสตร์ สาธารณสุข และวิทยาศาสตร์สุขภาพ ที่เกี่ยวกับกัญชง กัญชา
2.3 การยื่นขออนุญาตและสนับสนุนการบริหารกิจการ สำหรับปฏิบัติตามขั้นตอนที่กฎหมายกำหนดไว้ รวมถึงการขออนุญาตหรือขึ้นทะเบียนใดๆ ที่จะส่งเสริมให้การดำเนินการตามโครงการบรรลุวัตถุประสงค์
2.4 การปลูกกัญชง กัญชา และการผลิตผลิตภัณฑ์จากกัญชา และการจัดจำหน่ายผลิตภัณฑ์จากกัญชา เพื่อประโยชน์ทางการแพทย์โดยต้องปฏิบัติให้เป็นไปตามกฎหมาย
2.5 การร่วมมือกิจกรรม/โครงการอื่นๆ ที่เกี่ยวข้องกันตามที่ทั้งสองฝ่ายเห็นสมควร</t>
  </si>
  <si>
    <t>Cannagenix</t>
  </si>
  <si>
    <t xml:space="preserve">5 ปี                              
(2 ธ.ค. 62 - 1 ธ.ค. 67)
</t>
  </si>
  <si>
    <t>วิทยาลัยโลจิสติกส์และซัพพลายเชน</t>
  </si>
  <si>
    <t>Myanmar Maritime University</t>
  </si>
  <si>
    <t xml:space="preserve"> 5 ปี                        
(24 เม.ย. 60 - 23 เม.ย. 65)
</t>
  </si>
  <si>
    <t xml:space="preserve"> - หารือรายวิชาเพื่อแลกเปลี่ยน อาจารย์ผู้สอนระหว่าง 2 มหาวิทยาลัย คือ การจัดการโลจิสติกส์, การขนส่ง และ ศุลกากร 
- นำเสนอ ศักยภาพ อาจารย์พิเศษ เพื่อร่วมสอนในช่วงซัมเมอร์</t>
  </si>
  <si>
    <t>จัดกิจกรรมการประชุมวิชาการด้านด้านวิทยาศาสตร์และการบริหารจัดการ ระดับบัณฑิตศึกษา ประจำปี 2563 ในการประชุมวิชาการแบบ Online เมื่อวันที่ 26 พฤศจิกายน 2564</t>
  </si>
  <si>
    <t>26 พ.ย. 64</t>
  </si>
  <si>
    <t>พัฒนางานด้านวิชาการ วิจัย การพัฒนาบุคลากร และกิจกรรมแลกเปลี่ยนเรียนรู้จัดหาผู้ทรงคุณวุฒิเพื่อเป็นวิทยากร</t>
  </si>
  <si>
    <t>ผลิตบัณฑิตและบุคลากรที่มีคุณภาพด้านผลงานวิจัย</t>
  </si>
  <si>
    <t>วิทยาลัยสถาปัตยกรรมศาสตร์</t>
  </si>
  <si>
    <t>Universiti of Putra Malaysia****</t>
  </si>
  <si>
    <t>การร่วมมือเพื่อพัฒนาทางวิชาการ</t>
  </si>
  <si>
    <t>อยู่ระหว่างการประสานกับเครือข่าย</t>
  </si>
  <si>
    <t>ผลิตบัณฑิตและบุคลากรที่มีคุณภาพด้านผลงานทางวิชาชีพ
สถาปัตยกรรม และการสื่อสารภาษาต่างประเทศ</t>
  </si>
  <si>
    <t>วิทยาลัยการจัดการอุตสาหกรรมบริการ</t>
  </si>
  <si>
    <t>Yunnan Normal University (MOA)</t>
  </si>
  <si>
    <t xml:space="preserve">5 ปี                          
(22 พ.ค. 61 - 22 พ.ค. 66)
</t>
  </si>
  <si>
    <t>โครงการจัดการศึกษาสำหรับนักศึกษามหาวิทยาลัยนอร์มอลยูนนาน</t>
  </si>
  <si>
    <t xml:space="preserve">นักศึกษาจาก Yunnan Normal University มาศึกษาศึกษาต่อโครงการ 2+2 จำนวน 24 คน </t>
  </si>
  <si>
    <t>1 พ.ย. 64 - 18 ก.พ. 65</t>
  </si>
  <si>
    <t xml:space="preserve">นักศึกษาได้เรียนออนไลน์ ภาคเรียนที่ 1/2564 และกำลังศึกษาภาคเรียนที่ 2/2564 </t>
  </si>
  <si>
    <t>มหาวิทยาลัยได้นับตัวชี้วัดเพิ่มและเป็นประโยชน์ต่อนักศึกษาในการแลกเปลี่ยนวัฒนธรรมซึ่งกันละกัน</t>
  </si>
  <si>
    <t>University of Hradec Kralove</t>
  </si>
  <si>
    <t xml:space="preserve">4 ปี                                
(19 ม.ค. 62 - 18 ม.ค. 66)
</t>
  </si>
  <si>
    <t>นักศึกษาแลกเปลี่ยนจาก University of Hradec Kralove จำนวน 3 คน</t>
  </si>
  <si>
    <t>29 ก.ค. 64 - 24 ธ.ค. 64</t>
  </si>
  <si>
    <t xml:space="preserve">นักศึกษาได้เดินทางมาแลกเปลี่ยนและเรียนออนไลน์ ภาคเรียนที่ 1/2564 </t>
  </si>
  <si>
    <t>Metropolitan University of Prague (MUP)</t>
  </si>
  <si>
    <t xml:space="preserve">4 ปี                                
(2 เม.ย. 61 - 1 เม.ย. 65)
</t>
  </si>
  <si>
    <t>Griffith University</t>
  </si>
  <si>
    <t xml:space="preserve">5 ปี                                
(17 พ.ค. 61 - พ.ศ. 2566)
</t>
  </si>
  <si>
    <t>Heilongjiang Quantum International Aviation Training Management Co., Ltd.</t>
  </si>
  <si>
    <t xml:space="preserve">5 ปี                                
(12 ต.ค. 62 -11 ต.ค. 67)
</t>
  </si>
  <si>
    <t>1. โครงการแลกเปลี่ยนนักศึกษา     
2. จัดกิจกรรมการเรียนการสอนระยะสั้นร่วมกัน
3. งานบริการวิชาการร่วมกัน</t>
  </si>
  <si>
    <t>Pacific International Hotel Management School</t>
  </si>
  <si>
    <t xml:space="preserve">5 ปี                              
(23 ต.ค. 63 - 22 ต.ค. 68)
</t>
  </si>
  <si>
    <t>1. โครงการแลกเปลี่ยนนักศึกษาและอาจารย์
2. งานบริการวิชาการร่วมกัน</t>
  </si>
  <si>
    <t>วิทยาลัยนิเทศศาสตร์</t>
  </si>
  <si>
    <t>Chengdu University</t>
  </si>
  <si>
    <t xml:space="preserve">5 ปี                              
(11 ม.ค. 61 - 11 ม.ค. 66)
</t>
  </si>
  <si>
    <t>นักศึกษาระดับปริญญาตรีได้รับทุนศึกษาต่อระดับปริญญาโท ณ มหาวิทยาลัยเฉิงตู ตลอดหลักสูตรจำนวน 2 ปี</t>
  </si>
  <si>
    <t>อยู่ระหว่างประสานงาน</t>
  </si>
  <si>
    <t>ระหว่างดำเนินการ</t>
  </si>
  <si>
    <t>ระหว่างดำเนินาการ</t>
  </si>
  <si>
    <t>นักศึกษาระดับปริญญาตรีได้รับทุนศึกษาต่อระดับปริญญาโท ณ มหาวิทยาลัยเฉิงตู จำนวน 2 ปีตลอดหลักสูตร โดยไม่เสียค่าใช้จ่าย</t>
  </si>
  <si>
    <t>วิทยาลัยการเมืองและการปกครอง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</si>
</sst>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3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8"/>
      <color rgb="FFFF0000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sz val="18"/>
      <color rgb="FFFF0000"/>
      <name val="TH SarabunPSK"/>
      <family val="2"/>
    </font>
    <font>
      <sz val="18"/>
      <color rgb="FFFF0000"/>
      <name val="Wingdings 2"/>
      <family val="1"/>
      <charset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6" fillId="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7" fillId="4" borderId="8" xfId="0" applyFont="1" applyFill="1" applyBorder="1" applyAlignment="1" applyProtection="1">
      <alignment horizontal="center" vertical="top" wrapText="1"/>
      <protection hidden="1"/>
    </xf>
    <xf numFmtId="0" fontId="7" fillId="4" borderId="0" xfId="0" applyFont="1" applyFill="1" applyAlignment="1" applyProtection="1">
      <alignment horizontal="left" vertical="top"/>
      <protection locked="0"/>
    </xf>
    <xf numFmtId="2" fontId="3" fillId="4" borderId="0" xfId="0" applyNumberFormat="1" applyFont="1" applyFill="1" applyAlignment="1" applyProtection="1">
      <alignment horizontal="left" vertical="top"/>
      <protection locked="0"/>
    </xf>
    <xf numFmtId="187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2" fontId="9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2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0" fontId="12" fillId="3" borderId="8" xfId="0" applyFont="1" applyFill="1" applyBorder="1" applyAlignment="1" applyProtection="1">
      <alignment horizontal="center" vertical="top" wrapText="1"/>
      <protection locked="0"/>
    </xf>
    <xf numFmtId="2" fontId="12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2" fillId="3" borderId="8" xfId="0" applyNumberFormat="1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5" fillId="8" borderId="2" xfId="0" applyFont="1" applyFill="1" applyBorder="1" applyAlignment="1" applyProtection="1">
      <alignment vertical="top" wrapText="1"/>
      <protection locked="0"/>
    </xf>
    <xf numFmtId="0" fontId="5" fillId="8" borderId="3" xfId="0" applyFont="1" applyFill="1" applyBorder="1" applyAlignment="1" applyProtection="1">
      <alignment vertical="top" wrapText="1"/>
      <protection locked="0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 applyProtection="1">
      <alignment vertical="top" wrapText="1"/>
      <protection locked="0"/>
    </xf>
    <xf numFmtId="0" fontId="5" fillId="8" borderId="5" xfId="0" applyFont="1" applyFill="1" applyBorder="1" applyAlignment="1" applyProtection="1">
      <alignment vertical="top" wrapText="1"/>
      <protection locked="0"/>
    </xf>
    <xf numFmtId="0" fontId="5" fillId="8" borderId="6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188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4" borderId="8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left" vertical="top"/>
    </xf>
    <xf numFmtId="0" fontId="3" fillId="0" borderId="0" xfId="0" applyFont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4" xfId="0" applyFont="1" applyFill="1" applyBorder="1" applyAlignment="1" applyProtection="1">
      <alignment horizontal="center" vertical="top"/>
      <protection locked="0"/>
    </xf>
    <xf numFmtId="0" fontId="1" fillId="5" borderId="1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0" fontId="16" fillId="9" borderId="4" xfId="0" applyFont="1" applyFill="1" applyBorder="1" applyAlignment="1">
      <alignment horizontal="center" vertical="top"/>
    </xf>
    <xf numFmtId="0" fontId="16" fillId="9" borderId="5" xfId="0" applyFont="1" applyFill="1" applyBorder="1" applyAlignment="1">
      <alignment horizontal="center" vertical="top"/>
    </xf>
    <xf numFmtId="0" fontId="16" fillId="9" borderId="6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textRotation="90"/>
    </xf>
    <xf numFmtId="0" fontId="11" fillId="3" borderId="1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/>
    </xf>
    <xf numFmtId="0" fontId="18" fillId="0" borderId="8" xfId="0" applyFont="1" applyBorder="1" applyAlignment="1">
      <alignment horizontal="center" vertical="top"/>
    </xf>
    <xf numFmtId="0" fontId="10" fillId="4" borderId="0" xfId="0" applyFont="1" applyFill="1" applyAlignment="1">
      <alignment horizontal="left" vertical="top"/>
    </xf>
    <xf numFmtId="0" fontId="19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/>
    </xf>
    <xf numFmtId="0" fontId="20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15" fontId="17" fillId="0" borderId="8" xfId="0" applyNumberFormat="1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10" borderId="8" xfId="0" applyFont="1" applyFill="1" applyBorder="1" applyAlignment="1">
      <alignment horizontal="center" vertical="top" wrapText="1"/>
    </xf>
    <xf numFmtId="0" fontId="17" fillId="10" borderId="8" xfId="0" applyFont="1" applyFill="1" applyBorder="1" applyAlignment="1">
      <alignment horizontal="left" vertical="top" wrapText="1"/>
    </xf>
    <xf numFmtId="0" fontId="17" fillId="10" borderId="8" xfId="0" applyFont="1" applyFill="1" applyBorder="1" applyAlignment="1">
      <alignment horizontal="left" vertical="top"/>
    </xf>
    <xf numFmtId="0" fontId="18" fillId="10" borderId="8" xfId="0" applyFont="1" applyFill="1" applyBorder="1" applyAlignment="1">
      <alignment horizontal="center" vertical="top"/>
    </xf>
    <xf numFmtId="0" fontId="10" fillId="10" borderId="0" xfId="0" applyFont="1" applyFill="1" applyAlignment="1">
      <alignment horizontal="left" vertical="top"/>
    </xf>
    <xf numFmtId="49" fontId="21" fillId="0" borderId="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4.1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UMultirank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35"/>
  <sheetViews>
    <sheetView tabSelected="1" zoomScale="80" zoomScaleNormal="80" workbookViewId="0">
      <pane xSplit="3" ySplit="4" topLeftCell="D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24" x14ac:dyDescent="0.2"/>
  <cols>
    <col min="1" max="2" width="9" style="60"/>
    <col min="3" max="3" width="22.75" style="60" customWidth="1"/>
    <col min="4" max="4" width="9" style="60"/>
    <col min="5" max="5" width="26.125" style="60" customWidth="1"/>
    <col min="6" max="6" width="18.25" style="60" customWidth="1"/>
    <col min="7" max="7" width="14.125" style="60" bestFit="1" customWidth="1"/>
    <col min="8" max="8" width="12.625" style="60" customWidth="1"/>
    <col min="9" max="9" width="16.25" style="60" customWidth="1"/>
    <col min="10" max="45" width="9" style="5"/>
    <col min="46" max="16384" width="9" style="60"/>
  </cols>
  <sheetData>
    <row r="1" spans="1:1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</row>
    <row r="2" spans="1:15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7" t="s">
        <v>5</v>
      </c>
      <c r="I2" s="11"/>
    </row>
    <row r="3" spans="1:15" s="5" customFormat="1" x14ac:dyDescent="0.2">
      <c r="A3" s="12" t="s">
        <v>6</v>
      </c>
      <c r="B3" s="12" t="s">
        <v>7</v>
      </c>
      <c r="C3" s="13"/>
      <c r="D3" s="13" t="s">
        <v>8</v>
      </c>
      <c r="E3" s="13"/>
      <c r="F3" s="13"/>
      <c r="G3" s="13"/>
      <c r="H3" s="13"/>
      <c r="I3" s="14"/>
    </row>
    <row r="4" spans="1:15" s="5" customFormat="1" ht="48" customHeight="1" x14ac:dyDescent="0.2">
      <c r="A4" s="15" t="s">
        <v>9</v>
      </c>
      <c r="B4" s="16" t="s">
        <v>10</v>
      </c>
      <c r="C4" s="17"/>
      <c r="D4" s="18" t="s">
        <v>11</v>
      </c>
      <c r="E4" s="19" t="s">
        <v>12</v>
      </c>
      <c r="F4" s="19" t="s">
        <v>13</v>
      </c>
      <c r="G4" s="20" t="s">
        <v>14</v>
      </c>
      <c r="H4" s="18" t="s">
        <v>15</v>
      </c>
      <c r="I4" s="18" t="s">
        <v>16</v>
      </c>
    </row>
    <row r="5" spans="1:15" s="5" customFormat="1" ht="23.25" customHeight="1" x14ac:dyDescent="0.2">
      <c r="A5" s="21">
        <v>1</v>
      </c>
      <c r="B5" s="22" t="s">
        <v>17</v>
      </c>
      <c r="C5" s="22"/>
      <c r="D5" s="23">
        <v>80</v>
      </c>
      <c r="E5" s="24">
        <v>0</v>
      </c>
      <c r="F5" s="24">
        <v>2</v>
      </c>
      <c r="G5" s="25" t="str">
        <f>IFERROR(IF(E5&gt;0,ROUND((E5/F5)*100,2),"N/A"),0)</f>
        <v>N/A</v>
      </c>
      <c r="H5" s="26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27" t="str">
        <f>IF(H5=5,"ü","û")</f>
        <v>û</v>
      </c>
      <c r="J5" s="28"/>
      <c r="K5" s="5" t="s">
        <v>18</v>
      </c>
      <c r="O5" s="29">
        <v>5</v>
      </c>
    </row>
    <row r="6" spans="1:15" s="5" customFormat="1" ht="23.25" customHeight="1" x14ac:dyDescent="0.2">
      <c r="A6" s="21">
        <v>2</v>
      </c>
      <c r="B6" s="22" t="s">
        <v>19</v>
      </c>
      <c r="C6" s="22"/>
      <c r="D6" s="30">
        <v>80</v>
      </c>
      <c r="E6" s="24">
        <v>0</v>
      </c>
      <c r="F6" s="24">
        <v>2</v>
      </c>
      <c r="G6" s="25" t="str">
        <f t="shared" ref="G6:G18" si="0">IFERROR(IF(E6&gt;0,ROUND((E6/F6)*100,2),"N/A"),0)</f>
        <v>N/A</v>
      </c>
      <c r="H6" s="26">
        <f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27" t="str">
        <f t="shared" ref="I6:I17" si="1">IF(H6=5,"ü","û")</f>
        <v>û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</row>
    <row r="7" spans="1:15" s="5" customFormat="1" ht="23.25" customHeight="1" x14ac:dyDescent="0.2">
      <c r="A7" s="21">
        <v>3</v>
      </c>
      <c r="B7" s="22" t="s">
        <v>25</v>
      </c>
      <c r="C7" s="22"/>
      <c r="D7" s="30">
        <v>80</v>
      </c>
      <c r="E7" s="24">
        <v>0</v>
      </c>
      <c r="F7" s="24">
        <v>1</v>
      </c>
      <c r="G7" s="25" t="str">
        <f t="shared" si="0"/>
        <v>N/A</v>
      </c>
      <c r="H7" s="26">
        <f t="shared" ref="H7:H18" si="2">IF(G7=0,0,IF(G7="N/A",1,IF(G7&lt;=K$7,1,IF(G7=L$7,2,IF(G7&lt;L$7,(((G7-K$7)/O$5)+1),IF(G7=M$7,3,IF(G7&lt;M$7,(((G7-L$7)/O$5)+2),IF(G7=N$7,4,IF(G7&lt;N$7,(((G7-M$7)/O$5)+3),IF(G7&gt;=O$7,5,IF(G7&lt;O$7,(((G7-N$7)/O$5)+4),0)))))))))))</f>
        <v>1</v>
      </c>
      <c r="I7" s="27" t="str">
        <f t="shared" si="1"/>
        <v>û</v>
      </c>
      <c r="K7" s="32">
        <v>60</v>
      </c>
      <c r="L7" s="32">
        <v>65</v>
      </c>
      <c r="M7" s="32">
        <v>70</v>
      </c>
      <c r="N7" s="32">
        <v>75</v>
      </c>
      <c r="O7" s="32">
        <v>80</v>
      </c>
    </row>
    <row r="8" spans="1:15" s="5" customFormat="1" ht="23.25" customHeight="1" x14ac:dyDescent="0.2">
      <c r="A8" s="21">
        <v>4</v>
      </c>
      <c r="B8" s="33" t="s">
        <v>26</v>
      </c>
      <c r="C8" s="33"/>
      <c r="D8" s="30">
        <v>80</v>
      </c>
      <c r="E8" s="24">
        <v>0</v>
      </c>
      <c r="F8" s="24">
        <v>2</v>
      </c>
      <c r="G8" s="25" t="str">
        <f t="shared" si="0"/>
        <v>N/A</v>
      </c>
      <c r="H8" s="26">
        <f t="shared" si="2"/>
        <v>1</v>
      </c>
      <c r="I8" s="27" t="str">
        <f t="shared" si="1"/>
        <v>û</v>
      </c>
    </row>
    <row r="9" spans="1:15" s="5" customFormat="1" ht="23.25" customHeight="1" x14ac:dyDescent="0.2">
      <c r="A9" s="21">
        <v>5</v>
      </c>
      <c r="B9" s="33" t="s">
        <v>27</v>
      </c>
      <c r="C9" s="33"/>
      <c r="D9" s="30">
        <v>80</v>
      </c>
      <c r="E9" s="24">
        <v>2</v>
      </c>
      <c r="F9" s="24">
        <v>4</v>
      </c>
      <c r="G9" s="25">
        <f t="shared" si="0"/>
        <v>50</v>
      </c>
      <c r="H9" s="26">
        <f t="shared" si="2"/>
        <v>1</v>
      </c>
      <c r="I9" s="27" t="str">
        <f t="shared" si="1"/>
        <v>û</v>
      </c>
    </row>
    <row r="10" spans="1:15" s="5" customFormat="1" ht="23.25" customHeight="1" x14ac:dyDescent="0.2">
      <c r="A10" s="21">
        <v>6</v>
      </c>
      <c r="B10" s="33" t="s">
        <v>28</v>
      </c>
      <c r="C10" s="33"/>
      <c r="D10" s="30">
        <v>80</v>
      </c>
      <c r="E10" s="24">
        <v>1</v>
      </c>
      <c r="F10" s="24">
        <v>3</v>
      </c>
      <c r="G10" s="25">
        <f t="shared" si="0"/>
        <v>33.33</v>
      </c>
      <c r="H10" s="26">
        <f t="shared" si="2"/>
        <v>1</v>
      </c>
      <c r="I10" s="27" t="str">
        <f t="shared" si="1"/>
        <v>û</v>
      </c>
    </row>
    <row r="11" spans="1:15" s="5" customFormat="1" ht="23.25" customHeight="1" x14ac:dyDescent="0.2">
      <c r="A11" s="21">
        <v>7</v>
      </c>
      <c r="B11" s="22" t="s">
        <v>29</v>
      </c>
      <c r="C11" s="22"/>
      <c r="D11" s="30">
        <v>80</v>
      </c>
      <c r="E11" s="24">
        <v>0</v>
      </c>
      <c r="F11" s="24">
        <v>3</v>
      </c>
      <c r="G11" s="25" t="str">
        <f t="shared" si="0"/>
        <v>N/A</v>
      </c>
      <c r="H11" s="26">
        <f>IF(G11=0,0,IF(G11="N/A",1,IF(G11&lt;=K$7,1,IF(G11=L$7,2,IF(G11&lt;L$7,(((G11-K$7)/O$5)+1),IF(G11=M$7,3,IF(G11&lt;M$7,(((G11-L$7)/O$5)+2),IF(G11=N$7,4,IF(G11&lt;N$7,(((G11-M$7)/O$5)+3),IF(G11&gt;=O$7,5,IF(G11&lt;O$7,(((G11-N$7)/O$5)+4),0)))))))))))</f>
        <v>1</v>
      </c>
      <c r="I11" s="27" t="str">
        <f t="shared" si="1"/>
        <v>û</v>
      </c>
    </row>
    <row r="12" spans="1:15" s="5" customFormat="1" ht="23.25" customHeight="1" x14ac:dyDescent="0.2">
      <c r="A12" s="21">
        <v>8</v>
      </c>
      <c r="B12" s="33" t="s">
        <v>30</v>
      </c>
      <c r="C12" s="33"/>
      <c r="D12" s="30">
        <v>80</v>
      </c>
      <c r="E12" s="24">
        <v>0</v>
      </c>
      <c r="F12" s="24">
        <v>11</v>
      </c>
      <c r="G12" s="25" t="str">
        <f t="shared" si="0"/>
        <v>N/A</v>
      </c>
      <c r="H12" s="26">
        <f t="shared" si="2"/>
        <v>1</v>
      </c>
      <c r="I12" s="27" t="str">
        <f t="shared" si="1"/>
        <v>û</v>
      </c>
    </row>
    <row r="13" spans="1:15" s="5" customFormat="1" ht="23.25" customHeight="1" x14ac:dyDescent="0.2">
      <c r="A13" s="21">
        <v>9</v>
      </c>
      <c r="B13" s="34" t="s">
        <v>31</v>
      </c>
      <c r="C13" s="35"/>
      <c r="D13" s="30">
        <v>80</v>
      </c>
      <c r="E13" s="24">
        <v>0</v>
      </c>
      <c r="F13" s="24">
        <v>4</v>
      </c>
      <c r="G13" s="25" t="str">
        <f t="shared" si="0"/>
        <v>N/A</v>
      </c>
      <c r="H13" s="26">
        <f t="shared" si="2"/>
        <v>1</v>
      </c>
      <c r="I13" s="27" t="str">
        <f t="shared" si="1"/>
        <v>û</v>
      </c>
    </row>
    <row r="14" spans="1:15" s="5" customFormat="1" ht="23.25" customHeight="1" x14ac:dyDescent="0.2">
      <c r="A14" s="21">
        <v>10</v>
      </c>
      <c r="B14" s="35" t="s">
        <v>32</v>
      </c>
      <c r="C14" s="35"/>
      <c r="D14" s="30">
        <v>80</v>
      </c>
      <c r="E14" s="24">
        <v>1</v>
      </c>
      <c r="F14" s="24">
        <v>1</v>
      </c>
      <c r="G14" s="25">
        <f t="shared" si="0"/>
        <v>100</v>
      </c>
      <c r="H14" s="26">
        <f t="shared" si="2"/>
        <v>5</v>
      </c>
      <c r="I14" s="27" t="str">
        <f t="shared" si="1"/>
        <v>ü</v>
      </c>
    </row>
    <row r="15" spans="1:15" s="5" customFormat="1" ht="23.25" customHeight="1" x14ac:dyDescent="0.2">
      <c r="A15" s="21">
        <v>11</v>
      </c>
      <c r="B15" s="35" t="s">
        <v>33</v>
      </c>
      <c r="C15" s="35"/>
      <c r="D15" s="30">
        <v>80</v>
      </c>
      <c r="E15" s="24">
        <v>0</v>
      </c>
      <c r="F15" s="24">
        <v>1</v>
      </c>
      <c r="G15" s="25" t="str">
        <f t="shared" si="0"/>
        <v>N/A</v>
      </c>
      <c r="H15" s="26">
        <f>IF(G15=0,0,IF(G15="N/A",1,IF(G15&lt;=K$7,1,IF(G15=L$7,2,IF(G15&lt;L$7,(((G15-K$7)/O$5)+1),IF(G15=M$7,3,IF(G15&lt;M$7,(((G15-L$7)/O$5)+2),IF(G15=N$7,4,IF(G15&lt;N$7,(((G15-M$7)/O$5)+3),IF(G15&gt;=O$7,5,IF(G15&lt;O$7,(((G15-N$7)/O$5)+4),0)))))))))))</f>
        <v>1</v>
      </c>
      <c r="I15" s="27" t="str">
        <f t="shared" si="1"/>
        <v>û</v>
      </c>
    </row>
    <row r="16" spans="1:15" s="5" customFormat="1" ht="23.25" customHeight="1" x14ac:dyDescent="0.2">
      <c r="A16" s="21">
        <v>12</v>
      </c>
      <c r="B16" s="36" t="s">
        <v>34</v>
      </c>
      <c r="C16" s="37"/>
      <c r="D16" s="30">
        <v>80</v>
      </c>
      <c r="E16" s="24">
        <v>0</v>
      </c>
      <c r="F16" s="24">
        <v>6</v>
      </c>
      <c r="G16" s="25" t="str">
        <f t="shared" si="0"/>
        <v>N/A</v>
      </c>
      <c r="H16" s="26">
        <f t="shared" si="2"/>
        <v>1</v>
      </c>
      <c r="I16" s="27" t="str">
        <f t="shared" si="1"/>
        <v>û</v>
      </c>
    </row>
    <row r="17" spans="1:9" s="5" customFormat="1" ht="23.25" customHeight="1" x14ac:dyDescent="0.2">
      <c r="A17" s="21">
        <v>13</v>
      </c>
      <c r="B17" s="36" t="s">
        <v>35</v>
      </c>
      <c r="C17" s="37"/>
      <c r="D17" s="30">
        <v>80</v>
      </c>
      <c r="E17" s="24">
        <v>0</v>
      </c>
      <c r="F17" s="24">
        <v>1</v>
      </c>
      <c r="G17" s="25" t="str">
        <f t="shared" si="0"/>
        <v>N/A</v>
      </c>
      <c r="H17" s="26">
        <f t="shared" si="2"/>
        <v>1</v>
      </c>
      <c r="I17" s="27" t="str">
        <f t="shared" si="1"/>
        <v>û</v>
      </c>
    </row>
    <row r="18" spans="1:9" s="5" customFormat="1" ht="27" customHeight="1" x14ac:dyDescent="0.2">
      <c r="A18" s="38" t="s">
        <v>36</v>
      </c>
      <c r="B18" s="39"/>
      <c r="C18" s="40"/>
      <c r="D18" s="41">
        <v>80</v>
      </c>
      <c r="E18" s="42">
        <f>SUM(E5:E17)</f>
        <v>4</v>
      </c>
      <c r="F18" s="42">
        <f>SUM(F5:F17)</f>
        <v>41</v>
      </c>
      <c r="G18" s="43">
        <f t="shared" si="0"/>
        <v>9.76</v>
      </c>
      <c r="H18" s="44">
        <f t="shared" si="2"/>
        <v>1</v>
      </c>
      <c r="I18" s="45" t="str">
        <f>IF(H18=5,"ü","û")</f>
        <v>û</v>
      </c>
    </row>
    <row r="19" spans="1:9" s="5" customFormat="1" x14ac:dyDescent="0.2"/>
    <row r="20" spans="1:9" s="5" customFormat="1" ht="24.6" customHeight="1" x14ac:dyDescent="0.2">
      <c r="A20" s="46" t="s">
        <v>37</v>
      </c>
      <c r="B20" s="47"/>
      <c r="C20" s="48" t="s">
        <v>38</v>
      </c>
      <c r="D20" s="49"/>
      <c r="E20" s="49"/>
      <c r="F20" s="50"/>
      <c r="G20" s="51" t="s">
        <v>2</v>
      </c>
      <c r="H20" s="52" t="s">
        <v>39</v>
      </c>
      <c r="I20" s="52" t="s">
        <v>16</v>
      </c>
    </row>
    <row r="21" spans="1:9" s="5" customFormat="1" ht="27.75" x14ac:dyDescent="0.2">
      <c r="A21" s="46"/>
      <c r="B21" s="47"/>
      <c r="C21" s="53"/>
      <c r="D21" s="54"/>
      <c r="E21" s="54"/>
      <c r="F21" s="55"/>
      <c r="G21" s="56">
        <v>2</v>
      </c>
      <c r="H21" s="57">
        <v>2</v>
      </c>
      <c r="I21" s="58" t="str">
        <f>IF(H21=5,"ü","û")</f>
        <v>û</v>
      </c>
    </row>
    <row r="22" spans="1:9" s="5" customFormat="1" x14ac:dyDescent="0.2"/>
    <row r="23" spans="1:9" s="5" customFormat="1" x14ac:dyDescent="0.2"/>
    <row r="24" spans="1:9" s="5" customFormat="1" x14ac:dyDescent="0.2"/>
    <row r="25" spans="1:9" s="5" customFormat="1" x14ac:dyDescent="0.2"/>
    <row r="26" spans="1:9" s="5" customFormat="1" x14ac:dyDescent="0.2">
      <c r="C26" s="59"/>
    </row>
    <row r="27" spans="1:9" s="5" customFormat="1" x14ac:dyDescent="0.2">
      <c r="C27" s="59"/>
    </row>
    <row r="28" spans="1:9" s="5" customFormat="1" x14ac:dyDescent="0.2">
      <c r="A28" s="5" t="str">
        <f t="shared" ref="A28:G42" si="3">A4</f>
        <v>ลำดับ</v>
      </c>
      <c r="B28" s="5" t="str">
        <f t="shared" si="3"/>
        <v>หน่วยงาน</v>
      </c>
      <c r="C28" s="5" t="s">
        <v>10</v>
      </c>
      <c r="D28" s="5" t="str">
        <f t="shared" si="3"/>
        <v>เป้าหมาย</v>
      </c>
      <c r="E28" s="5" t="str">
        <f t="shared" si="3"/>
        <v>จำนวนเครือข่ายต่างประเทศที่มีการจัดกิจกรรมร่วมกับมหาวิทยาลัย</v>
      </c>
      <c r="F28" s="5" t="str">
        <f t="shared" si="3"/>
        <v>จำนวนเครือข่ายต่างประเทศทั้งหมด</v>
      </c>
      <c r="G28" s="5" t="str">
        <f t="shared" si="3"/>
        <v>คิดเป็นร้อยละ</v>
      </c>
    </row>
    <row r="29" spans="1:9" s="5" customFormat="1" x14ac:dyDescent="0.2">
      <c r="A29" s="5">
        <f t="shared" si="3"/>
        <v>1</v>
      </c>
      <c r="B29" s="5" t="str">
        <f t="shared" si="3"/>
        <v>1) คณะครุศาสตร์</v>
      </c>
      <c r="C29" s="5" t="s">
        <v>40</v>
      </c>
      <c r="D29" s="5">
        <f t="shared" si="3"/>
        <v>80</v>
      </c>
      <c r="E29" s="5">
        <f t="shared" si="3"/>
        <v>0</v>
      </c>
      <c r="F29" s="5">
        <f t="shared" si="3"/>
        <v>2</v>
      </c>
      <c r="G29" s="5" t="str">
        <f t="shared" si="3"/>
        <v>N/A</v>
      </c>
    </row>
    <row r="30" spans="1:9" s="5" customFormat="1" x14ac:dyDescent="0.2">
      <c r="A30" s="5">
        <f t="shared" si="3"/>
        <v>2</v>
      </c>
      <c r="B30" s="5" t="str">
        <f t="shared" si="3"/>
        <v>2) คณะวิทยาศาสตร์และเทคโนโลยี</v>
      </c>
      <c r="C30" s="5" t="s">
        <v>41</v>
      </c>
      <c r="D30" s="5">
        <f t="shared" si="3"/>
        <v>80</v>
      </c>
      <c r="E30" s="5">
        <f t="shared" si="3"/>
        <v>0</v>
      </c>
      <c r="F30" s="5">
        <f t="shared" si="3"/>
        <v>2</v>
      </c>
      <c r="G30" s="5" t="str">
        <f t="shared" si="3"/>
        <v>N/A</v>
      </c>
    </row>
    <row r="31" spans="1:9" s="5" customFormat="1" x14ac:dyDescent="0.2">
      <c r="A31" s="5">
        <f t="shared" si="3"/>
        <v>3</v>
      </c>
      <c r="B31" s="5" t="str">
        <f t="shared" si="3"/>
        <v>3) คณะมนุษยศาสตร์และสังคมศาสตร์</v>
      </c>
      <c r="C31" s="5" t="s">
        <v>42</v>
      </c>
      <c r="D31" s="5">
        <f t="shared" si="3"/>
        <v>80</v>
      </c>
      <c r="E31" s="5">
        <f t="shared" si="3"/>
        <v>0</v>
      </c>
      <c r="F31" s="5">
        <f t="shared" si="3"/>
        <v>1</v>
      </c>
      <c r="G31" s="5" t="str">
        <f t="shared" si="3"/>
        <v>N/A</v>
      </c>
    </row>
    <row r="32" spans="1:9" s="5" customFormat="1" x14ac:dyDescent="0.2">
      <c r="A32" s="5">
        <f t="shared" si="3"/>
        <v>4</v>
      </c>
      <c r="B32" s="5" t="str">
        <f t="shared" si="3"/>
        <v>4) คณะวิทยาการจัดการ</v>
      </c>
      <c r="C32" s="5" t="s">
        <v>43</v>
      </c>
      <c r="D32" s="5">
        <f t="shared" si="3"/>
        <v>80</v>
      </c>
      <c r="E32" s="5">
        <f t="shared" si="3"/>
        <v>0</v>
      </c>
      <c r="F32" s="5">
        <f t="shared" si="3"/>
        <v>2</v>
      </c>
      <c r="G32" s="5" t="str">
        <f t="shared" si="3"/>
        <v>N/A</v>
      </c>
    </row>
    <row r="33" spans="1:7" s="5" customFormat="1" x14ac:dyDescent="0.2">
      <c r="A33" s="5">
        <f t="shared" si="3"/>
        <v>5</v>
      </c>
      <c r="B33" s="5" t="str">
        <f t="shared" si="3"/>
        <v>5) คณะเทคโนโลยีอุตสาหกรรม</v>
      </c>
      <c r="C33" s="5" t="s">
        <v>44</v>
      </c>
      <c r="D33" s="5">
        <f t="shared" si="3"/>
        <v>80</v>
      </c>
      <c r="E33" s="5">
        <f t="shared" si="3"/>
        <v>2</v>
      </c>
      <c r="F33" s="5">
        <f t="shared" si="3"/>
        <v>4</v>
      </c>
      <c r="G33" s="5">
        <f t="shared" si="3"/>
        <v>50</v>
      </c>
    </row>
    <row r="34" spans="1:7" s="5" customFormat="1" x14ac:dyDescent="0.2">
      <c r="A34" s="5">
        <f t="shared" si="3"/>
        <v>6</v>
      </c>
      <c r="B34" s="5" t="str">
        <f t="shared" si="3"/>
        <v>6) คณะศิลปกรรมศาสตร์</v>
      </c>
      <c r="C34" s="5" t="s">
        <v>45</v>
      </c>
      <c r="D34" s="5">
        <f t="shared" si="3"/>
        <v>80</v>
      </c>
      <c r="E34" s="5">
        <f t="shared" si="3"/>
        <v>1</v>
      </c>
      <c r="F34" s="5">
        <f t="shared" si="3"/>
        <v>3</v>
      </c>
      <c r="G34" s="5">
        <f t="shared" si="3"/>
        <v>33.33</v>
      </c>
    </row>
    <row r="35" spans="1:7" s="5" customFormat="1" x14ac:dyDescent="0.2">
      <c r="A35" s="5">
        <f t="shared" si="3"/>
        <v>7</v>
      </c>
      <c r="B35" s="5" t="str">
        <f t="shared" si="3"/>
        <v>7)  บัณฑิตวิทยาลัย</v>
      </c>
      <c r="C35" s="5" t="s">
        <v>46</v>
      </c>
      <c r="D35" s="5">
        <f t="shared" si="3"/>
        <v>80</v>
      </c>
      <c r="E35" s="5">
        <f t="shared" si="3"/>
        <v>0</v>
      </c>
      <c r="F35" s="5">
        <f t="shared" si="3"/>
        <v>3</v>
      </c>
      <c r="G35" s="5" t="str">
        <f t="shared" si="3"/>
        <v>N/A</v>
      </c>
    </row>
    <row r="36" spans="1:7" s="5" customFormat="1" x14ac:dyDescent="0.2">
      <c r="A36" s="5">
        <f t="shared" si="3"/>
        <v>8</v>
      </c>
      <c r="B36" s="5" t="str">
        <f t="shared" si="3"/>
        <v>8)  วิทยาลัยนวัตกรรมและการจัดการ</v>
      </c>
      <c r="C36" s="5" t="s">
        <v>47</v>
      </c>
      <c r="D36" s="5">
        <f t="shared" si="3"/>
        <v>80</v>
      </c>
      <c r="E36" s="5">
        <f t="shared" si="3"/>
        <v>0</v>
      </c>
      <c r="F36" s="5">
        <f t="shared" si="3"/>
        <v>11</v>
      </c>
      <c r="G36" s="5" t="str">
        <f t="shared" si="3"/>
        <v>N/A</v>
      </c>
    </row>
    <row r="37" spans="1:7" s="5" customFormat="1" x14ac:dyDescent="0.2">
      <c r="A37" s="5">
        <f t="shared" si="3"/>
        <v>9</v>
      </c>
      <c r="B37" s="5" t="str">
        <f t="shared" si="3"/>
        <v>10) วิทยาลัยสหเวชศาสตร์</v>
      </c>
      <c r="C37" s="5" t="s">
        <v>48</v>
      </c>
      <c r="D37" s="5">
        <f t="shared" si="3"/>
        <v>80</v>
      </c>
      <c r="E37" s="5">
        <f t="shared" si="3"/>
        <v>0</v>
      </c>
      <c r="F37" s="5">
        <f t="shared" si="3"/>
        <v>4</v>
      </c>
      <c r="G37" s="5" t="str">
        <f t="shared" si="3"/>
        <v>N/A</v>
      </c>
    </row>
    <row r="38" spans="1:7" s="5" customFormat="1" x14ac:dyDescent="0.2">
      <c r="A38" s="5">
        <f t="shared" si="3"/>
        <v>10</v>
      </c>
      <c r="B38" s="5" t="str">
        <f t="shared" si="3"/>
        <v>11) วิทยาลัยโลจิสติกส์และซัพพลายเชน</v>
      </c>
      <c r="C38" s="5" t="s">
        <v>49</v>
      </c>
      <c r="D38" s="5">
        <f t="shared" si="3"/>
        <v>80</v>
      </c>
      <c r="E38" s="5">
        <f t="shared" si="3"/>
        <v>1</v>
      </c>
      <c r="F38" s="5">
        <f t="shared" si="3"/>
        <v>1</v>
      </c>
      <c r="G38" s="5">
        <f t="shared" si="3"/>
        <v>100</v>
      </c>
    </row>
    <row r="39" spans="1:7" s="5" customFormat="1" x14ac:dyDescent="0.2">
      <c r="A39" s="5">
        <f t="shared" si="3"/>
        <v>11</v>
      </c>
      <c r="B39" s="5" t="str">
        <f t="shared" si="3"/>
        <v>12) วิทยาลัยสถาปัตยกรรมศาสตร์</v>
      </c>
      <c r="C39" s="5" t="s">
        <v>50</v>
      </c>
      <c r="D39" s="5">
        <f t="shared" si="3"/>
        <v>80</v>
      </c>
      <c r="E39" s="5">
        <f t="shared" si="3"/>
        <v>0</v>
      </c>
      <c r="F39" s="5">
        <f t="shared" si="3"/>
        <v>1</v>
      </c>
      <c r="G39" s="5" t="str">
        <f t="shared" si="3"/>
        <v>N/A</v>
      </c>
    </row>
    <row r="40" spans="1:7" s="5" customFormat="1" x14ac:dyDescent="0.2">
      <c r="A40" s="5">
        <f t="shared" si="3"/>
        <v>12</v>
      </c>
      <c r="B40" s="5" t="str">
        <f t="shared" si="3"/>
        <v>14) วิทยาลัยการจัดการอุตสาหกรรมบริการ</v>
      </c>
      <c r="C40" s="5" t="s">
        <v>51</v>
      </c>
      <c r="D40" s="5">
        <f t="shared" si="3"/>
        <v>80</v>
      </c>
      <c r="E40" s="5">
        <f t="shared" si="3"/>
        <v>0</v>
      </c>
      <c r="F40" s="5">
        <f t="shared" si="3"/>
        <v>6</v>
      </c>
      <c r="G40" s="5" t="str">
        <f t="shared" si="3"/>
        <v>N/A</v>
      </c>
    </row>
    <row r="41" spans="1:7" s="5" customFormat="1" x14ac:dyDescent="0.2">
      <c r="A41" s="5">
        <f t="shared" si="3"/>
        <v>13</v>
      </c>
      <c r="B41" s="5" t="str">
        <f t="shared" si="3"/>
        <v>15) วิทยาลัยนิเทศศาสตร์</v>
      </c>
      <c r="C41" s="5" t="s">
        <v>52</v>
      </c>
      <c r="D41" s="5">
        <f t="shared" si="3"/>
        <v>80</v>
      </c>
      <c r="E41" s="5">
        <f t="shared" si="3"/>
        <v>0</v>
      </c>
      <c r="F41" s="5">
        <f t="shared" si="3"/>
        <v>1</v>
      </c>
      <c r="G41" s="5" t="str">
        <f t="shared" si="3"/>
        <v>N/A</v>
      </c>
    </row>
    <row r="42" spans="1:7" s="5" customFormat="1" x14ac:dyDescent="0.2">
      <c r="A42" s="5" t="str">
        <f t="shared" si="3"/>
        <v>ระดับมหาวิทยาลัย</v>
      </c>
      <c r="B42" s="5">
        <f t="shared" si="3"/>
        <v>0</v>
      </c>
      <c r="C42" s="5" t="s">
        <v>53</v>
      </c>
      <c r="D42" s="5">
        <f t="shared" si="3"/>
        <v>80</v>
      </c>
      <c r="E42" s="5">
        <f t="shared" si="3"/>
        <v>4</v>
      </c>
      <c r="F42" s="5">
        <f t="shared" si="3"/>
        <v>41</v>
      </c>
      <c r="G42" s="5">
        <f t="shared" si="3"/>
        <v>9.76</v>
      </c>
    </row>
    <row r="43" spans="1:7" s="5" customFormat="1" x14ac:dyDescent="0.2"/>
    <row r="44" spans="1:7" s="5" customFormat="1" x14ac:dyDescent="0.2"/>
    <row r="45" spans="1:7" s="5" customFormat="1" x14ac:dyDescent="0.2"/>
    <row r="46" spans="1:7" s="5" customFormat="1" x14ac:dyDescent="0.2"/>
    <row r="47" spans="1:7" s="5" customFormat="1" x14ac:dyDescent="0.2"/>
    <row r="48" spans="1:7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</sheetData>
  <mergeCells count="22">
    <mergeCell ref="B17:C17"/>
    <mergeCell ref="A18:C18"/>
    <mergeCell ref="A20:B21"/>
    <mergeCell ref="C20:F21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'[3.4.1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2"/>
  <sheetViews>
    <sheetView zoomScale="40" zoomScaleNormal="40" workbookViewId="0">
      <pane ySplit="7" topLeftCell="A41" activePane="bottomLeft" state="frozen"/>
      <selection activeCell="E15" sqref="E15"/>
      <selection pane="bottomLeft" activeCell="E15" sqref="E15"/>
    </sheetView>
  </sheetViews>
  <sheetFormatPr defaultColWidth="9" defaultRowHeight="24" x14ac:dyDescent="0.2"/>
  <cols>
    <col min="1" max="1" width="9" style="127"/>
    <col min="2" max="2" width="23.75" style="127" customWidth="1"/>
    <col min="3" max="3" width="33" style="127" customWidth="1"/>
    <col min="4" max="9" width="5.75" style="127" customWidth="1"/>
    <col min="10" max="10" width="24.75" style="127" customWidth="1"/>
    <col min="11" max="11" width="21.25" style="127" customWidth="1"/>
    <col min="12" max="12" width="41.875" style="127" customWidth="1"/>
    <col min="13" max="13" width="32.75" style="127" customWidth="1"/>
    <col min="14" max="14" width="15.5" style="127" customWidth="1"/>
    <col min="15" max="15" width="28.125" style="127" customWidth="1"/>
    <col min="16" max="16" width="38.75" style="127" customWidth="1"/>
    <col min="17" max="58" width="9" style="69"/>
    <col min="59" max="16384" width="9" style="127"/>
  </cols>
  <sheetData>
    <row r="1" spans="1:17" s="69" customFormat="1" ht="30.75" x14ac:dyDescent="0.2">
      <c r="A1" s="61"/>
      <c r="B1" s="62" t="s">
        <v>54</v>
      </c>
      <c r="C1" s="63"/>
      <c r="D1" s="63"/>
      <c r="E1" s="63"/>
      <c r="F1" s="63"/>
      <c r="G1" s="63"/>
      <c r="H1" s="63"/>
      <c r="I1" s="63"/>
      <c r="J1" s="63"/>
      <c r="K1" s="64"/>
      <c r="L1" s="65"/>
      <c r="M1" s="66"/>
      <c r="N1" s="63"/>
      <c r="O1" s="63"/>
      <c r="P1" s="67" t="s">
        <v>2</v>
      </c>
      <c r="Q1" s="68"/>
    </row>
    <row r="2" spans="1:17" s="69" customFormat="1" ht="30.75" x14ac:dyDescent="0.2">
      <c r="A2" s="70"/>
      <c r="B2" s="71" t="s">
        <v>3</v>
      </c>
      <c r="C2" s="72"/>
      <c r="D2" s="72"/>
      <c r="E2" s="72"/>
      <c r="F2" s="72"/>
      <c r="G2" s="72"/>
      <c r="H2" s="72"/>
      <c r="I2" s="72"/>
      <c r="J2" s="72"/>
      <c r="K2" s="73"/>
      <c r="L2" s="74"/>
      <c r="M2" s="75"/>
      <c r="N2" s="72"/>
      <c r="O2" s="72"/>
      <c r="P2" s="76" t="s">
        <v>5</v>
      </c>
      <c r="Q2" s="77"/>
    </row>
    <row r="3" spans="1:17" s="69" customFormat="1" ht="30.75" x14ac:dyDescent="0.2">
      <c r="A3" s="70"/>
      <c r="B3" s="71"/>
      <c r="C3" s="72"/>
      <c r="D3" s="72"/>
      <c r="E3" s="72"/>
      <c r="F3" s="72"/>
      <c r="G3" s="72"/>
      <c r="H3" s="72"/>
      <c r="I3" s="72"/>
      <c r="J3" s="72"/>
      <c r="K3" s="78"/>
      <c r="L3" s="72"/>
      <c r="M3" s="79"/>
      <c r="N3" s="72"/>
      <c r="O3" s="72"/>
      <c r="P3" s="76"/>
      <c r="Q3" s="77"/>
    </row>
    <row r="4" spans="1:17" s="69" customFormat="1" ht="30.75" x14ac:dyDescent="0.2">
      <c r="A4" s="70"/>
      <c r="B4" s="6"/>
      <c r="C4" s="80" t="s">
        <v>1</v>
      </c>
      <c r="D4" s="80"/>
      <c r="E4" s="80"/>
      <c r="F4" s="80"/>
      <c r="G4" s="80"/>
      <c r="H4" s="80"/>
      <c r="I4" s="80"/>
      <c r="J4" s="80"/>
      <c r="K4" s="81" t="s">
        <v>4</v>
      </c>
      <c r="L4" s="80" t="s">
        <v>55</v>
      </c>
      <c r="M4" s="82" t="s">
        <v>8</v>
      </c>
      <c r="N4" s="80"/>
      <c r="O4" s="80"/>
      <c r="P4" s="11"/>
      <c r="Q4" s="77"/>
    </row>
    <row r="5" spans="1:17" s="69" customFormat="1" ht="27.75" customHeight="1" x14ac:dyDescent="0.2">
      <c r="A5" s="70"/>
      <c r="B5" s="83"/>
      <c r="C5" s="13"/>
      <c r="D5" s="13"/>
      <c r="G5" s="13"/>
      <c r="H5" s="13"/>
      <c r="J5" s="13"/>
      <c r="K5" s="13"/>
      <c r="M5" s="84" t="s">
        <v>56</v>
      </c>
      <c r="N5" s="85"/>
      <c r="O5" s="85"/>
      <c r="P5" s="86"/>
    </row>
    <row r="6" spans="1:17" s="93" customFormat="1" ht="27.75" x14ac:dyDescent="0.2">
      <c r="A6" s="87" t="s">
        <v>9</v>
      </c>
      <c r="B6" s="88" t="s">
        <v>57</v>
      </c>
      <c r="C6" s="88" t="s">
        <v>58</v>
      </c>
      <c r="D6" s="89" t="s">
        <v>59</v>
      </c>
      <c r="E6" s="90"/>
      <c r="F6" s="90"/>
      <c r="G6" s="90"/>
      <c r="H6" s="90"/>
      <c r="I6" s="91"/>
      <c r="J6" s="88" t="s">
        <v>60</v>
      </c>
      <c r="K6" s="88" t="s">
        <v>61</v>
      </c>
      <c r="L6" s="88" t="s">
        <v>62</v>
      </c>
      <c r="M6" s="92" t="s">
        <v>63</v>
      </c>
      <c r="N6" s="92" t="s">
        <v>64</v>
      </c>
      <c r="O6" s="92" t="s">
        <v>65</v>
      </c>
      <c r="P6" s="92" t="s">
        <v>66</v>
      </c>
    </row>
    <row r="7" spans="1:17" s="93" customFormat="1" ht="101.25" x14ac:dyDescent="0.2">
      <c r="A7" s="94"/>
      <c r="B7" s="95"/>
      <c r="C7" s="95"/>
      <c r="D7" s="96" t="s">
        <v>67</v>
      </c>
      <c r="E7" s="96" t="s">
        <v>68</v>
      </c>
      <c r="F7" s="96" t="s">
        <v>69</v>
      </c>
      <c r="G7" s="96" t="s">
        <v>70</v>
      </c>
      <c r="H7" s="96" t="s">
        <v>71</v>
      </c>
      <c r="I7" s="96" t="s">
        <v>72</v>
      </c>
      <c r="J7" s="95"/>
      <c r="K7" s="95"/>
      <c r="L7" s="95"/>
      <c r="M7" s="97"/>
      <c r="N7" s="97"/>
      <c r="O7" s="97"/>
      <c r="P7" s="97"/>
    </row>
    <row r="8" spans="1:17" s="103" customFormat="1" ht="111" x14ac:dyDescent="0.2">
      <c r="A8" s="98">
        <v>1</v>
      </c>
      <c r="B8" s="99" t="s">
        <v>73</v>
      </c>
      <c r="C8" s="100" t="s">
        <v>74</v>
      </c>
      <c r="D8" s="101"/>
      <c r="E8" s="101"/>
      <c r="F8" s="101"/>
      <c r="G8" s="101"/>
      <c r="H8" s="102" t="s">
        <v>75</v>
      </c>
      <c r="I8" s="101"/>
      <c r="J8" s="101"/>
      <c r="K8" s="100" t="s">
        <v>76</v>
      </c>
      <c r="L8" s="100" t="s">
        <v>77</v>
      </c>
      <c r="M8" s="100" t="s">
        <v>78</v>
      </c>
      <c r="N8" s="100" t="s">
        <v>79</v>
      </c>
      <c r="O8" s="100" t="s">
        <v>80</v>
      </c>
      <c r="P8" s="100" t="s">
        <v>81</v>
      </c>
    </row>
    <row r="9" spans="1:17" s="103" customFormat="1" ht="138.75" x14ac:dyDescent="0.2">
      <c r="A9" s="98"/>
      <c r="B9" s="99"/>
      <c r="C9" s="104" t="s">
        <v>82</v>
      </c>
      <c r="D9" s="105"/>
      <c r="E9" s="105"/>
      <c r="F9" s="105"/>
      <c r="G9" s="105"/>
      <c r="H9" s="106" t="s">
        <v>75</v>
      </c>
      <c r="I9" s="105"/>
      <c r="J9" s="105"/>
      <c r="K9" s="104" t="s">
        <v>83</v>
      </c>
      <c r="L9" s="107" t="s">
        <v>84</v>
      </c>
      <c r="M9" s="107" t="s">
        <v>84</v>
      </c>
      <c r="N9" s="108" t="s">
        <v>84</v>
      </c>
      <c r="O9" s="107" t="s">
        <v>84</v>
      </c>
      <c r="P9" s="107" t="s">
        <v>84</v>
      </c>
    </row>
    <row r="10" spans="1:17" s="103" customFormat="1" ht="111" x14ac:dyDescent="0.2">
      <c r="A10" s="98">
        <v>2</v>
      </c>
      <c r="B10" s="99" t="s">
        <v>85</v>
      </c>
      <c r="C10" s="100" t="s">
        <v>86</v>
      </c>
      <c r="D10" s="101"/>
      <c r="E10" s="101"/>
      <c r="F10" s="101"/>
      <c r="G10" s="101"/>
      <c r="H10" s="102" t="s">
        <v>75</v>
      </c>
      <c r="I10" s="101"/>
      <c r="J10" s="101"/>
      <c r="K10" s="100" t="s">
        <v>87</v>
      </c>
      <c r="L10" s="100" t="s">
        <v>88</v>
      </c>
      <c r="M10" s="107" t="s">
        <v>84</v>
      </c>
      <c r="N10" s="108" t="s">
        <v>84</v>
      </c>
      <c r="O10" s="107" t="s">
        <v>84</v>
      </c>
      <c r="P10" s="107" t="s">
        <v>84</v>
      </c>
    </row>
    <row r="11" spans="1:17" s="103" customFormat="1" ht="111" x14ac:dyDescent="0.2">
      <c r="A11" s="98"/>
      <c r="B11" s="99"/>
      <c r="C11" s="100" t="s">
        <v>89</v>
      </c>
      <c r="D11" s="101"/>
      <c r="E11" s="101"/>
      <c r="F11" s="101"/>
      <c r="G11" s="101"/>
      <c r="H11" s="102" t="s">
        <v>75</v>
      </c>
      <c r="I11" s="101"/>
      <c r="J11" s="101"/>
      <c r="K11" s="100" t="s">
        <v>90</v>
      </c>
      <c r="L11" s="100" t="s">
        <v>91</v>
      </c>
      <c r="M11" s="107" t="s">
        <v>84</v>
      </c>
      <c r="N11" s="108" t="s">
        <v>84</v>
      </c>
      <c r="O11" s="107" t="s">
        <v>84</v>
      </c>
      <c r="P11" s="107" t="s">
        <v>84</v>
      </c>
    </row>
    <row r="12" spans="1:17" s="103" customFormat="1" ht="83.25" x14ac:dyDescent="0.2">
      <c r="A12" s="108">
        <v>3</v>
      </c>
      <c r="B12" s="100" t="s">
        <v>92</v>
      </c>
      <c r="C12" s="100" t="s">
        <v>93</v>
      </c>
      <c r="D12" s="101"/>
      <c r="E12" s="101"/>
      <c r="F12" s="101"/>
      <c r="G12" s="101"/>
      <c r="H12" s="102" t="s">
        <v>75</v>
      </c>
      <c r="I12" s="101"/>
      <c r="J12" s="101"/>
      <c r="K12" s="100" t="s">
        <v>94</v>
      </c>
      <c r="L12" s="101" t="s">
        <v>95</v>
      </c>
      <c r="M12" s="101" t="s">
        <v>95</v>
      </c>
      <c r="N12" s="108" t="s">
        <v>84</v>
      </c>
      <c r="O12" s="107" t="s">
        <v>84</v>
      </c>
      <c r="P12" s="107" t="s">
        <v>84</v>
      </c>
    </row>
    <row r="13" spans="1:17" s="103" customFormat="1" ht="111" x14ac:dyDescent="0.2">
      <c r="A13" s="109">
        <v>4</v>
      </c>
      <c r="B13" s="110" t="s">
        <v>96</v>
      </c>
      <c r="C13" s="100" t="s">
        <v>97</v>
      </c>
      <c r="D13" s="101"/>
      <c r="E13" s="101"/>
      <c r="F13" s="101"/>
      <c r="G13" s="101"/>
      <c r="H13" s="102" t="s">
        <v>75</v>
      </c>
      <c r="I13" s="101"/>
      <c r="J13" s="101"/>
      <c r="K13" s="100" t="s">
        <v>98</v>
      </c>
      <c r="L13" s="100" t="s">
        <v>99</v>
      </c>
      <c r="M13" s="107" t="s">
        <v>84</v>
      </c>
      <c r="N13" s="108" t="s">
        <v>84</v>
      </c>
      <c r="O13" s="107" t="s">
        <v>84</v>
      </c>
      <c r="P13" s="107" t="s">
        <v>84</v>
      </c>
    </row>
    <row r="14" spans="1:17" s="103" customFormat="1" ht="138.75" x14ac:dyDescent="0.2">
      <c r="A14" s="111"/>
      <c r="B14" s="111"/>
      <c r="C14" s="100" t="s">
        <v>100</v>
      </c>
      <c r="D14" s="101"/>
      <c r="E14" s="101"/>
      <c r="F14" s="101"/>
      <c r="G14" s="101"/>
      <c r="H14" s="102" t="s">
        <v>75</v>
      </c>
      <c r="I14" s="101"/>
      <c r="J14" s="101"/>
      <c r="K14" s="100" t="s">
        <v>101</v>
      </c>
      <c r="L14" s="100" t="s">
        <v>102</v>
      </c>
      <c r="M14" s="107" t="s">
        <v>84</v>
      </c>
      <c r="N14" s="108" t="s">
        <v>84</v>
      </c>
      <c r="O14" s="107" t="s">
        <v>84</v>
      </c>
      <c r="P14" s="107" t="s">
        <v>84</v>
      </c>
    </row>
    <row r="15" spans="1:17" s="103" customFormat="1" ht="409.5" x14ac:dyDescent="0.2">
      <c r="A15" s="98">
        <v>5</v>
      </c>
      <c r="B15" s="99" t="s">
        <v>103</v>
      </c>
      <c r="C15" s="100" t="s">
        <v>104</v>
      </c>
      <c r="D15" s="101"/>
      <c r="E15" s="101"/>
      <c r="F15" s="101"/>
      <c r="G15" s="101"/>
      <c r="H15" s="102" t="s">
        <v>75</v>
      </c>
      <c r="I15" s="101"/>
      <c r="J15" s="101"/>
      <c r="K15" s="100" t="s">
        <v>105</v>
      </c>
      <c r="L15" s="100" t="s">
        <v>106</v>
      </c>
      <c r="M15" s="100" t="s">
        <v>107</v>
      </c>
      <c r="N15" s="112">
        <v>242803</v>
      </c>
      <c r="O15" s="100" t="s">
        <v>107</v>
      </c>
      <c r="P15" s="107" t="s">
        <v>84</v>
      </c>
    </row>
    <row r="16" spans="1:17" s="103" customFormat="1" ht="138.75" x14ac:dyDescent="0.2">
      <c r="A16" s="98"/>
      <c r="B16" s="99"/>
      <c r="C16" s="100" t="s">
        <v>108</v>
      </c>
      <c r="D16" s="101"/>
      <c r="E16" s="101"/>
      <c r="F16" s="101"/>
      <c r="G16" s="101"/>
      <c r="H16" s="102" t="s">
        <v>75</v>
      </c>
      <c r="I16" s="101"/>
      <c r="J16" s="101"/>
      <c r="K16" s="100" t="s">
        <v>109</v>
      </c>
      <c r="L16" s="107" t="s">
        <v>84</v>
      </c>
      <c r="M16" s="107" t="s">
        <v>84</v>
      </c>
      <c r="N16" s="108" t="s">
        <v>84</v>
      </c>
      <c r="O16" s="107" t="s">
        <v>84</v>
      </c>
      <c r="P16" s="107" t="s">
        <v>84</v>
      </c>
    </row>
    <row r="17" spans="1:16" s="103" customFormat="1" ht="409.5" x14ac:dyDescent="0.2">
      <c r="A17" s="98"/>
      <c r="B17" s="99"/>
      <c r="C17" s="100" t="s">
        <v>110</v>
      </c>
      <c r="D17" s="101"/>
      <c r="E17" s="101"/>
      <c r="F17" s="101"/>
      <c r="G17" s="101"/>
      <c r="H17" s="102" t="s">
        <v>75</v>
      </c>
      <c r="I17" s="101"/>
      <c r="J17" s="101"/>
      <c r="K17" s="100" t="s">
        <v>111</v>
      </c>
      <c r="L17" s="100" t="s">
        <v>106</v>
      </c>
      <c r="M17" s="100" t="s">
        <v>112</v>
      </c>
      <c r="N17" s="112">
        <v>242857</v>
      </c>
      <c r="O17" s="100" t="s">
        <v>112</v>
      </c>
      <c r="P17" s="107" t="s">
        <v>84</v>
      </c>
    </row>
    <row r="18" spans="1:16" s="103" customFormat="1" ht="83.25" x14ac:dyDescent="0.2">
      <c r="A18" s="98"/>
      <c r="B18" s="99"/>
      <c r="C18" s="100" t="s">
        <v>113</v>
      </c>
      <c r="D18" s="101"/>
      <c r="E18" s="101"/>
      <c r="F18" s="101"/>
      <c r="G18" s="101"/>
      <c r="H18" s="102" t="s">
        <v>75</v>
      </c>
      <c r="I18" s="101"/>
      <c r="J18" s="101"/>
      <c r="K18" s="100" t="s">
        <v>114</v>
      </c>
      <c r="L18" s="107" t="s">
        <v>84</v>
      </c>
      <c r="M18" s="107" t="s">
        <v>84</v>
      </c>
      <c r="N18" s="108" t="s">
        <v>84</v>
      </c>
      <c r="O18" s="107" t="s">
        <v>84</v>
      </c>
      <c r="P18" s="107" t="s">
        <v>84</v>
      </c>
    </row>
    <row r="19" spans="1:16" s="103" customFormat="1" ht="409.5" x14ac:dyDescent="0.2">
      <c r="A19" s="98">
        <v>6</v>
      </c>
      <c r="B19" s="99" t="s">
        <v>115</v>
      </c>
      <c r="C19" s="100" t="s">
        <v>116</v>
      </c>
      <c r="D19" s="101"/>
      <c r="E19" s="101"/>
      <c r="F19" s="101"/>
      <c r="G19" s="101"/>
      <c r="H19" s="102" t="s">
        <v>75</v>
      </c>
      <c r="I19" s="101"/>
      <c r="J19" s="101"/>
      <c r="K19" s="100" t="s">
        <v>117</v>
      </c>
      <c r="L19" s="113" t="s">
        <v>118</v>
      </c>
      <c r="M19" s="114" t="s">
        <v>119</v>
      </c>
      <c r="N19" s="113" t="s">
        <v>120</v>
      </c>
      <c r="O19" s="113" t="s">
        <v>121</v>
      </c>
      <c r="P19" s="113" t="s">
        <v>122</v>
      </c>
    </row>
    <row r="20" spans="1:16" s="103" customFormat="1" ht="138.75" x14ac:dyDescent="0.2">
      <c r="A20" s="98"/>
      <c r="B20" s="99"/>
      <c r="C20" s="100" t="s">
        <v>123</v>
      </c>
      <c r="D20" s="101"/>
      <c r="E20" s="101"/>
      <c r="F20" s="101"/>
      <c r="G20" s="101"/>
      <c r="H20" s="102" t="s">
        <v>75</v>
      </c>
      <c r="I20" s="101"/>
      <c r="J20" s="101"/>
      <c r="K20" s="100" t="s">
        <v>124</v>
      </c>
      <c r="L20" s="107" t="s">
        <v>84</v>
      </c>
      <c r="M20" s="107" t="s">
        <v>84</v>
      </c>
      <c r="N20" s="108" t="s">
        <v>84</v>
      </c>
      <c r="O20" s="107" t="s">
        <v>84</v>
      </c>
      <c r="P20" s="107" t="s">
        <v>84</v>
      </c>
    </row>
    <row r="21" spans="1:16" s="103" customFormat="1" ht="27.75" x14ac:dyDescent="0.2">
      <c r="A21" s="98"/>
      <c r="B21" s="99"/>
      <c r="C21" s="104" t="s">
        <v>125</v>
      </c>
      <c r="D21" s="105"/>
      <c r="E21" s="105"/>
      <c r="F21" s="105"/>
      <c r="G21" s="105"/>
      <c r="H21" s="106" t="s">
        <v>75</v>
      </c>
      <c r="I21" s="105"/>
      <c r="J21" s="105"/>
      <c r="K21" s="105" t="s">
        <v>126</v>
      </c>
      <c r="L21" s="107" t="s">
        <v>84</v>
      </c>
      <c r="M21" s="107" t="s">
        <v>84</v>
      </c>
      <c r="N21" s="108" t="s">
        <v>84</v>
      </c>
      <c r="O21" s="107" t="s">
        <v>84</v>
      </c>
      <c r="P21" s="107" t="s">
        <v>84</v>
      </c>
    </row>
    <row r="22" spans="1:16" s="103" customFormat="1" ht="139.5" customHeight="1" x14ac:dyDescent="0.2">
      <c r="A22" s="98">
        <v>7</v>
      </c>
      <c r="B22" s="99" t="s">
        <v>127</v>
      </c>
      <c r="C22" s="100" t="s">
        <v>128</v>
      </c>
      <c r="D22" s="101"/>
      <c r="E22" s="101"/>
      <c r="F22" s="101"/>
      <c r="G22" s="101"/>
      <c r="H22" s="102" t="s">
        <v>75</v>
      </c>
      <c r="I22" s="101"/>
      <c r="J22" s="101"/>
      <c r="K22" s="100" t="s">
        <v>129</v>
      </c>
      <c r="L22" s="113" t="s">
        <v>130</v>
      </c>
      <c r="M22" s="115" t="s">
        <v>131</v>
      </c>
      <c r="N22" s="115" t="s">
        <v>132</v>
      </c>
      <c r="O22" s="116" t="s">
        <v>84</v>
      </c>
      <c r="P22" s="116" t="s">
        <v>84</v>
      </c>
    </row>
    <row r="23" spans="1:16" s="103" customFormat="1" ht="222" x14ac:dyDescent="0.2">
      <c r="A23" s="98"/>
      <c r="B23" s="99"/>
      <c r="C23" s="100" t="s">
        <v>133</v>
      </c>
      <c r="D23" s="101"/>
      <c r="E23" s="101"/>
      <c r="F23" s="101"/>
      <c r="G23" s="101"/>
      <c r="H23" s="102" t="s">
        <v>75</v>
      </c>
      <c r="I23" s="101"/>
      <c r="J23" s="101"/>
      <c r="K23" s="100" t="s">
        <v>134</v>
      </c>
      <c r="L23" s="113" t="s">
        <v>135</v>
      </c>
      <c r="M23" s="117"/>
      <c r="N23" s="117"/>
      <c r="O23" s="118"/>
      <c r="P23" s="118"/>
    </row>
    <row r="24" spans="1:16" s="103" customFormat="1" ht="111" x14ac:dyDescent="0.2">
      <c r="A24" s="98"/>
      <c r="B24" s="99"/>
      <c r="C24" s="100" t="s">
        <v>136</v>
      </c>
      <c r="D24" s="101"/>
      <c r="E24" s="101"/>
      <c r="F24" s="101"/>
      <c r="G24" s="101"/>
      <c r="H24" s="102" t="s">
        <v>75</v>
      </c>
      <c r="I24" s="101"/>
      <c r="J24" s="101"/>
      <c r="K24" s="100" t="s">
        <v>137</v>
      </c>
      <c r="L24" s="113" t="s">
        <v>138</v>
      </c>
      <c r="M24" s="119"/>
      <c r="N24" s="119"/>
      <c r="O24" s="120"/>
      <c r="P24" s="120"/>
    </row>
    <row r="25" spans="1:16" s="103" customFormat="1" ht="222" x14ac:dyDescent="0.2">
      <c r="A25" s="98">
        <v>8</v>
      </c>
      <c r="B25" s="99" t="s">
        <v>139</v>
      </c>
      <c r="C25" s="100" t="s">
        <v>140</v>
      </c>
      <c r="D25" s="101"/>
      <c r="E25" s="101"/>
      <c r="F25" s="101"/>
      <c r="G25" s="101"/>
      <c r="H25" s="102" t="s">
        <v>75</v>
      </c>
      <c r="I25" s="101"/>
      <c r="J25" s="101"/>
      <c r="K25" s="100" t="s">
        <v>141</v>
      </c>
      <c r="L25" s="113" t="s">
        <v>142</v>
      </c>
      <c r="M25" s="113" t="s">
        <v>143</v>
      </c>
      <c r="N25" s="108" t="s">
        <v>84</v>
      </c>
      <c r="O25" s="107" t="s">
        <v>84</v>
      </c>
      <c r="P25" s="107" t="s">
        <v>84</v>
      </c>
    </row>
    <row r="26" spans="1:16" s="103" customFormat="1" ht="222" x14ac:dyDescent="0.2">
      <c r="A26" s="98"/>
      <c r="B26" s="99"/>
      <c r="C26" s="100" t="s">
        <v>144</v>
      </c>
      <c r="D26" s="101"/>
      <c r="E26" s="101"/>
      <c r="F26" s="101"/>
      <c r="G26" s="101"/>
      <c r="H26" s="102" t="s">
        <v>75</v>
      </c>
      <c r="I26" s="101"/>
      <c r="J26" s="101"/>
      <c r="K26" s="100" t="s">
        <v>145</v>
      </c>
      <c r="L26" s="113" t="s">
        <v>146</v>
      </c>
      <c r="M26" s="113" t="s">
        <v>143</v>
      </c>
      <c r="N26" s="108" t="s">
        <v>84</v>
      </c>
      <c r="O26" s="107" t="s">
        <v>84</v>
      </c>
      <c r="P26" s="107" t="s">
        <v>84</v>
      </c>
    </row>
    <row r="27" spans="1:16" s="103" customFormat="1" ht="222" x14ac:dyDescent="0.2">
      <c r="A27" s="98"/>
      <c r="B27" s="99"/>
      <c r="C27" s="100" t="s">
        <v>147</v>
      </c>
      <c r="D27" s="101"/>
      <c r="E27" s="101"/>
      <c r="F27" s="101"/>
      <c r="G27" s="101"/>
      <c r="H27" s="102" t="s">
        <v>75</v>
      </c>
      <c r="I27" s="101"/>
      <c r="J27" s="101"/>
      <c r="K27" s="100" t="s">
        <v>148</v>
      </c>
      <c r="L27" s="113" t="s">
        <v>146</v>
      </c>
      <c r="M27" s="113" t="s">
        <v>143</v>
      </c>
      <c r="N27" s="108" t="s">
        <v>84</v>
      </c>
      <c r="O27" s="107" t="s">
        <v>84</v>
      </c>
      <c r="P27" s="107" t="s">
        <v>84</v>
      </c>
    </row>
    <row r="28" spans="1:16" s="103" customFormat="1" ht="222" x14ac:dyDescent="0.2">
      <c r="A28" s="98"/>
      <c r="B28" s="99"/>
      <c r="C28" s="100" t="s">
        <v>149</v>
      </c>
      <c r="D28" s="101"/>
      <c r="E28" s="101"/>
      <c r="F28" s="101"/>
      <c r="G28" s="101"/>
      <c r="H28" s="102" t="s">
        <v>75</v>
      </c>
      <c r="I28" s="101"/>
      <c r="J28" s="101"/>
      <c r="K28" s="100" t="s">
        <v>150</v>
      </c>
      <c r="L28" s="113" t="s">
        <v>146</v>
      </c>
      <c r="M28" s="113" t="s">
        <v>143</v>
      </c>
      <c r="N28" s="108" t="s">
        <v>84</v>
      </c>
      <c r="O28" s="107" t="s">
        <v>84</v>
      </c>
      <c r="P28" s="107" t="s">
        <v>84</v>
      </c>
    </row>
    <row r="29" spans="1:16" s="103" customFormat="1" ht="222" x14ac:dyDescent="0.2">
      <c r="A29" s="98"/>
      <c r="B29" s="99"/>
      <c r="C29" s="100" t="s">
        <v>151</v>
      </c>
      <c r="D29" s="101"/>
      <c r="E29" s="101"/>
      <c r="F29" s="101"/>
      <c r="G29" s="101"/>
      <c r="H29" s="102" t="s">
        <v>75</v>
      </c>
      <c r="I29" s="101"/>
      <c r="J29" s="101"/>
      <c r="K29" s="100" t="s">
        <v>148</v>
      </c>
      <c r="L29" s="113" t="s">
        <v>146</v>
      </c>
      <c r="M29" s="113" t="s">
        <v>143</v>
      </c>
      <c r="N29" s="108" t="s">
        <v>84</v>
      </c>
      <c r="O29" s="107" t="s">
        <v>84</v>
      </c>
      <c r="P29" s="107" t="s">
        <v>84</v>
      </c>
    </row>
    <row r="30" spans="1:16" s="103" customFormat="1" ht="222" x14ac:dyDescent="0.2">
      <c r="A30" s="98"/>
      <c r="B30" s="99"/>
      <c r="C30" s="100" t="s">
        <v>152</v>
      </c>
      <c r="D30" s="101"/>
      <c r="E30" s="101"/>
      <c r="F30" s="101"/>
      <c r="G30" s="101"/>
      <c r="H30" s="102" t="s">
        <v>75</v>
      </c>
      <c r="I30" s="101"/>
      <c r="J30" s="101"/>
      <c r="K30" s="100" t="s">
        <v>153</v>
      </c>
      <c r="L30" s="113" t="s">
        <v>146</v>
      </c>
      <c r="M30" s="113" t="s">
        <v>154</v>
      </c>
      <c r="N30" s="108" t="s">
        <v>84</v>
      </c>
      <c r="O30" s="107" t="s">
        <v>84</v>
      </c>
      <c r="P30" s="107" t="s">
        <v>84</v>
      </c>
    </row>
    <row r="31" spans="1:16" s="103" customFormat="1" ht="222" x14ac:dyDescent="0.2">
      <c r="A31" s="98"/>
      <c r="B31" s="99"/>
      <c r="C31" s="104" t="s">
        <v>155</v>
      </c>
      <c r="D31" s="105"/>
      <c r="E31" s="105"/>
      <c r="F31" s="105"/>
      <c r="G31" s="105"/>
      <c r="H31" s="106" t="s">
        <v>75</v>
      </c>
      <c r="I31" s="105"/>
      <c r="J31" s="105"/>
      <c r="K31" s="104" t="s">
        <v>150</v>
      </c>
      <c r="L31" s="113" t="s">
        <v>146</v>
      </c>
      <c r="M31" s="113" t="s">
        <v>143</v>
      </c>
      <c r="N31" s="108" t="s">
        <v>84</v>
      </c>
      <c r="O31" s="107" t="s">
        <v>84</v>
      </c>
      <c r="P31" s="107" t="s">
        <v>84</v>
      </c>
    </row>
    <row r="32" spans="1:16" s="103" customFormat="1" ht="222" x14ac:dyDescent="0.2">
      <c r="A32" s="98"/>
      <c r="B32" s="99"/>
      <c r="C32" s="104" t="s">
        <v>156</v>
      </c>
      <c r="D32" s="105"/>
      <c r="E32" s="105"/>
      <c r="F32" s="105"/>
      <c r="G32" s="105"/>
      <c r="H32" s="106" t="s">
        <v>75</v>
      </c>
      <c r="I32" s="105"/>
      <c r="J32" s="105"/>
      <c r="K32" s="105" t="s">
        <v>126</v>
      </c>
      <c r="L32" s="113" t="s">
        <v>157</v>
      </c>
      <c r="M32" s="113" t="s">
        <v>143</v>
      </c>
      <c r="N32" s="108" t="s">
        <v>84</v>
      </c>
      <c r="O32" s="107" t="s">
        <v>84</v>
      </c>
      <c r="P32" s="107" t="s">
        <v>84</v>
      </c>
    </row>
    <row r="33" spans="1:16" s="103" customFormat="1" ht="222" x14ac:dyDescent="0.2">
      <c r="A33" s="98"/>
      <c r="B33" s="99"/>
      <c r="C33" s="100" t="s">
        <v>158</v>
      </c>
      <c r="D33" s="101"/>
      <c r="E33" s="101"/>
      <c r="F33" s="101"/>
      <c r="G33" s="101"/>
      <c r="H33" s="102" t="s">
        <v>75</v>
      </c>
      <c r="I33" s="101"/>
      <c r="J33" s="101"/>
      <c r="K33" s="100" t="s">
        <v>159</v>
      </c>
      <c r="L33" s="113" t="s">
        <v>160</v>
      </c>
      <c r="M33" s="113" t="s">
        <v>143</v>
      </c>
      <c r="N33" s="108" t="s">
        <v>84</v>
      </c>
      <c r="O33" s="107" t="s">
        <v>84</v>
      </c>
      <c r="P33" s="107" t="s">
        <v>84</v>
      </c>
    </row>
    <row r="34" spans="1:16" s="103" customFormat="1" ht="222" x14ac:dyDescent="0.2">
      <c r="A34" s="98"/>
      <c r="B34" s="99"/>
      <c r="C34" s="100" t="s">
        <v>161</v>
      </c>
      <c r="D34" s="101"/>
      <c r="E34" s="101"/>
      <c r="F34" s="101"/>
      <c r="G34" s="101"/>
      <c r="H34" s="102" t="s">
        <v>75</v>
      </c>
      <c r="I34" s="105"/>
      <c r="J34" s="105"/>
      <c r="K34" s="100" t="s">
        <v>162</v>
      </c>
      <c r="L34" s="113" t="s">
        <v>163</v>
      </c>
      <c r="M34" s="113" t="s">
        <v>143</v>
      </c>
      <c r="N34" s="108" t="s">
        <v>84</v>
      </c>
      <c r="O34" s="107" t="s">
        <v>84</v>
      </c>
      <c r="P34" s="107" t="s">
        <v>84</v>
      </c>
    </row>
    <row r="35" spans="1:16" s="103" customFormat="1" ht="222" x14ac:dyDescent="0.2">
      <c r="A35" s="98"/>
      <c r="B35" s="99"/>
      <c r="C35" s="100" t="s">
        <v>164</v>
      </c>
      <c r="D35" s="101"/>
      <c r="E35" s="101"/>
      <c r="F35" s="101"/>
      <c r="G35" s="101"/>
      <c r="H35" s="102" t="s">
        <v>75</v>
      </c>
      <c r="I35" s="101"/>
      <c r="J35" s="101"/>
      <c r="K35" s="100" t="s">
        <v>165</v>
      </c>
      <c r="L35" s="113" t="s">
        <v>166</v>
      </c>
      <c r="M35" s="113" t="s">
        <v>143</v>
      </c>
      <c r="N35" s="108" t="s">
        <v>84</v>
      </c>
      <c r="O35" s="107" t="s">
        <v>84</v>
      </c>
      <c r="P35" s="107" t="s">
        <v>84</v>
      </c>
    </row>
    <row r="36" spans="1:16" s="103" customFormat="1" ht="55.5" x14ac:dyDescent="0.2">
      <c r="A36" s="121">
        <v>9</v>
      </c>
      <c r="B36" s="122" t="s">
        <v>167</v>
      </c>
      <c r="C36" s="122"/>
      <c r="D36" s="123"/>
      <c r="E36" s="123"/>
      <c r="F36" s="123"/>
      <c r="G36" s="123"/>
      <c r="H36" s="124"/>
      <c r="I36" s="123"/>
      <c r="J36" s="123"/>
      <c r="K36" s="123"/>
      <c r="L36" s="123"/>
      <c r="M36" s="123"/>
      <c r="N36" s="122"/>
      <c r="O36" s="123"/>
      <c r="P36" s="123"/>
    </row>
    <row r="37" spans="1:16" s="125" customFormat="1" ht="138.75" x14ac:dyDescent="0.2">
      <c r="A37" s="98">
        <v>10</v>
      </c>
      <c r="B37" s="99" t="s">
        <v>168</v>
      </c>
      <c r="C37" s="100" t="s">
        <v>169</v>
      </c>
      <c r="D37" s="101"/>
      <c r="E37" s="101"/>
      <c r="F37" s="101"/>
      <c r="G37" s="101"/>
      <c r="H37" s="102" t="s">
        <v>75</v>
      </c>
      <c r="I37" s="101"/>
      <c r="J37" s="101"/>
      <c r="K37" s="100" t="s">
        <v>170</v>
      </c>
      <c r="L37" s="100" t="s">
        <v>171</v>
      </c>
      <c r="M37" s="107" t="s">
        <v>84</v>
      </c>
      <c r="N37" s="108" t="s">
        <v>84</v>
      </c>
      <c r="O37" s="107" t="s">
        <v>84</v>
      </c>
      <c r="P37" s="107" t="s">
        <v>84</v>
      </c>
    </row>
    <row r="38" spans="1:16" s="103" customFormat="1" ht="138.75" x14ac:dyDescent="0.2">
      <c r="A38" s="98"/>
      <c r="B38" s="99"/>
      <c r="C38" s="100" t="s">
        <v>172</v>
      </c>
      <c r="D38" s="101"/>
      <c r="E38" s="101"/>
      <c r="F38" s="101"/>
      <c r="G38" s="101"/>
      <c r="H38" s="102" t="s">
        <v>75</v>
      </c>
      <c r="I38" s="101"/>
      <c r="J38" s="101"/>
      <c r="K38" s="100" t="s">
        <v>173</v>
      </c>
      <c r="L38" s="100" t="s">
        <v>174</v>
      </c>
      <c r="M38" s="107" t="s">
        <v>84</v>
      </c>
      <c r="N38" s="108" t="s">
        <v>84</v>
      </c>
      <c r="O38" s="107" t="s">
        <v>84</v>
      </c>
      <c r="P38" s="107" t="s">
        <v>84</v>
      </c>
    </row>
    <row r="39" spans="1:16" s="103" customFormat="1" ht="409.5" x14ac:dyDescent="0.2">
      <c r="A39" s="98"/>
      <c r="B39" s="99"/>
      <c r="C39" s="100" t="s">
        <v>175</v>
      </c>
      <c r="D39" s="101"/>
      <c r="E39" s="101"/>
      <c r="F39" s="101"/>
      <c r="G39" s="101"/>
      <c r="H39" s="102" t="s">
        <v>75</v>
      </c>
      <c r="I39" s="101"/>
      <c r="J39" s="101"/>
      <c r="K39" s="100" t="s">
        <v>176</v>
      </c>
      <c r="L39" s="100" t="s">
        <v>177</v>
      </c>
      <c r="M39" s="107" t="s">
        <v>84</v>
      </c>
      <c r="N39" s="108" t="s">
        <v>84</v>
      </c>
      <c r="O39" s="107" t="s">
        <v>84</v>
      </c>
      <c r="P39" s="107" t="s">
        <v>84</v>
      </c>
    </row>
    <row r="40" spans="1:16" s="103" customFormat="1" ht="409.5" x14ac:dyDescent="0.2">
      <c r="A40" s="98"/>
      <c r="B40" s="99"/>
      <c r="C40" s="100" t="s">
        <v>178</v>
      </c>
      <c r="D40" s="101"/>
      <c r="E40" s="101"/>
      <c r="F40" s="101"/>
      <c r="G40" s="101"/>
      <c r="H40" s="102" t="s">
        <v>75</v>
      </c>
      <c r="I40" s="101"/>
      <c r="J40" s="101"/>
      <c r="K40" s="100" t="s">
        <v>179</v>
      </c>
      <c r="L40" s="100" t="s">
        <v>177</v>
      </c>
      <c r="M40" s="107" t="s">
        <v>84</v>
      </c>
      <c r="N40" s="108" t="s">
        <v>84</v>
      </c>
      <c r="O40" s="107" t="s">
        <v>84</v>
      </c>
      <c r="P40" s="107" t="s">
        <v>84</v>
      </c>
    </row>
    <row r="41" spans="1:16" s="103" customFormat="1" ht="166.5" x14ac:dyDescent="0.2">
      <c r="A41" s="108">
        <v>11</v>
      </c>
      <c r="B41" s="100" t="s">
        <v>180</v>
      </c>
      <c r="C41" s="100" t="s">
        <v>181</v>
      </c>
      <c r="D41" s="101"/>
      <c r="E41" s="101"/>
      <c r="F41" s="101"/>
      <c r="G41" s="101"/>
      <c r="H41" s="102" t="s">
        <v>75</v>
      </c>
      <c r="I41" s="101"/>
      <c r="J41" s="101"/>
      <c r="K41" s="100" t="s">
        <v>182</v>
      </c>
      <c r="L41" s="113" t="s">
        <v>183</v>
      </c>
      <c r="M41" s="113" t="s">
        <v>184</v>
      </c>
      <c r="N41" s="126" t="s">
        <v>185</v>
      </c>
      <c r="O41" s="113" t="s">
        <v>186</v>
      </c>
      <c r="P41" s="113" t="s">
        <v>187</v>
      </c>
    </row>
    <row r="42" spans="1:16" s="103" customFormat="1" ht="138.75" x14ac:dyDescent="0.2">
      <c r="A42" s="108">
        <v>12</v>
      </c>
      <c r="B42" s="100" t="s">
        <v>188</v>
      </c>
      <c r="C42" s="100" t="s">
        <v>189</v>
      </c>
      <c r="D42" s="101"/>
      <c r="E42" s="101"/>
      <c r="F42" s="101"/>
      <c r="G42" s="101"/>
      <c r="H42" s="102" t="s">
        <v>75</v>
      </c>
      <c r="I42" s="101"/>
      <c r="J42" s="101" t="s">
        <v>103</v>
      </c>
      <c r="K42" s="100" t="s">
        <v>109</v>
      </c>
      <c r="L42" s="101" t="s">
        <v>190</v>
      </c>
      <c r="M42" s="101" t="s">
        <v>191</v>
      </c>
      <c r="N42" s="108" t="s">
        <v>84</v>
      </c>
      <c r="O42" s="107" t="s">
        <v>84</v>
      </c>
      <c r="P42" s="100" t="s">
        <v>192</v>
      </c>
    </row>
    <row r="43" spans="1:16" s="103" customFormat="1" ht="138.75" x14ac:dyDescent="0.2">
      <c r="A43" s="98">
        <v>13</v>
      </c>
      <c r="B43" s="99" t="s">
        <v>193</v>
      </c>
      <c r="C43" s="100" t="s">
        <v>194</v>
      </c>
      <c r="D43" s="101"/>
      <c r="E43" s="101"/>
      <c r="F43" s="101"/>
      <c r="G43" s="101"/>
      <c r="H43" s="102" t="s">
        <v>75</v>
      </c>
      <c r="I43" s="101"/>
      <c r="J43" s="100"/>
      <c r="K43" s="100" t="s">
        <v>195</v>
      </c>
      <c r="L43" s="100" t="s">
        <v>196</v>
      </c>
      <c r="M43" s="100" t="s">
        <v>197</v>
      </c>
      <c r="N43" s="100" t="s">
        <v>198</v>
      </c>
      <c r="O43" s="100" t="s">
        <v>199</v>
      </c>
      <c r="P43" s="100" t="s">
        <v>200</v>
      </c>
    </row>
    <row r="44" spans="1:16" s="103" customFormat="1" ht="21" customHeight="1" x14ac:dyDescent="0.2">
      <c r="A44" s="98"/>
      <c r="B44" s="99"/>
      <c r="C44" s="100" t="s">
        <v>201</v>
      </c>
      <c r="D44" s="101"/>
      <c r="E44" s="101"/>
      <c r="F44" s="101"/>
      <c r="G44" s="101"/>
      <c r="H44" s="102" t="s">
        <v>75</v>
      </c>
      <c r="I44" s="101"/>
      <c r="J44" s="100"/>
      <c r="K44" s="100" t="s">
        <v>202</v>
      </c>
      <c r="L44" s="100" t="s">
        <v>118</v>
      </c>
      <c r="M44" s="100" t="s">
        <v>203</v>
      </c>
      <c r="N44" s="100" t="s">
        <v>204</v>
      </c>
      <c r="O44" s="100" t="s">
        <v>205</v>
      </c>
      <c r="P44" s="100" t="s">
        <v>200</v>
      </c>
    </row>
    <row r="45" spans="1:16" s="103" customFormat="1" ht="138.75" x14ac:dyDescent="0.2">
      <c r="A45" s="98"/>
      <c r="B45" s="99"/>
      <c r="C45" s="100" t="s">
        <v>206</v>
      </c>
      <c r="D45" s="101"/>
      <c r="E45" s="101"/>
      <c r="F45" s="101"/>
      <c r="G45" s="101"/>
      <c r="H45" s="102" t="s">
        <v>75</v>
      </c>
      <c r="I45" s="101"/>
      <c r="J45" s="100"/>
      <c r="K45" s="100" t="s">
        <v>207</v>
      </c>
      <c r="L45" s="100" t="s">
        <v>118</v>
      </c>
      <c r="M45" s="107" t="s">
        <v>84</v>
      </c>
      <c r="N45" s="108" t="s">
        <v>84</v>
      </c>
      <c r="O45" s="107" t="s">
        <v>84</v>
      </c>
      <c r="P45" s="107" t="s">
        <v>84</v>
      </c>
    </row>
    <row r="46" spans="1:16" s="103" customFormat="1" ht="138.75" x14ac:dyDescent="0.2">
      <c r="A46" s="98"/>
      <c r="B46" s="99"/>
      <c r="C46" s="100" t="s">
        <v>208</v>
      </c>
      <c r="D46" s="101"/>
      <c r="E46" s="101"/>
      <c r="F46" s="101"/>
      <c r="G46" s="101"/>
      <c r="H46" s="102" t="s">
        <v>75</v>
      </c>
      <c r="I46" s="101"/>
      <c r="J46" s="100"/>
      <c r="K46" s="100" t="s">
        <v>209</v>
      </c>
      <c r="L46" s="100" t="s">
        <v>118</v>
      </c>
      <c r="M46" s="107" t="s">
        <v>84</v>
      </c>
      <c r="N46" s="108" t="s">
        <v>84</v>
      </c>
      <c r="O46" s="107" t="s">
        <v>84</v>
      </c>
      <c r="P46" s="107" t="s">
        <v>84</v>
      </c>
    </row>
    <row r="47" spans="1:16" s="103" customFormat="1" ht="138.75" x14ac:dyDescent="0.2">
      <c r="A47" s="98"/>
      <c r="B47" s="99"/>
      <c r="C47" s="100" t="s">
        <v>210</v>
      </c>
      <c r="D47" s="101"/>
      <c r="E47" s="101"/>
      <c r="F47" s="101"/>
      <c r="G47" s="101"/>
      <c r="H47" s="102" t="s">
        <v>75</v>
      </c>
      <c r="I47" s="101"/>
      <c r="J47" s="100"/>
      <c r="K47" s="100" t="s">
        <v>211</v>
      </c>
      <c r="L47" s="100" t="s">
        <v>212</v>
      </c>
      <c r="M47" s="107" t="s">
        <v>84</v>
      </c>
      <c r="N47" s="108" t="s">
        <v>84</v>
      </c>
      <c r="O47" s="107" t="s">
        <v>84</v>
      </c>
      <c r="P47" s="107" t="s">
        <v>84</v>
      </c>
    </row>
    <row r="48" spans="1:16" s="103" customFormat="1" ht="138.75" x14ac:dyDescent="0.2">
      <c r="A48" s="98"/>
      <c r="B48" s="99"/>
      <c r="C48" s="100" t="s">
        <v>213</v>
      </c>
      <c r="D48" s="101"/>
      <c r="E48" s="101"/>
      <c r="F48" s="101"/>
      <c r="G48" s="101"/>
      <c r="H48" s="102" t="s">
        <v>75</v>
      </c>
      <c r="I48" s="101"/>
      <c r="J48" s="100"/>
      <c r="K48" s="100" t="s">
        <v>214</v>
      </c>
      <c r="L48" s="100" t="s">
        <v>215</v>
      </c>
      <c r="M48" s="107" t="s">
        <v>84</v>
      </c>
      <c r="N48" s="108" t="s">
        <v>84</v>
      </c>
      <c r="O48" s="107" t="s">
        <v>84</v>
      </c>
      <c r="P48" s="107" t="s">
        <v>84</v>
      </c>
    </row>
    <row r="49" spans="1:16" s="103" customFormat="1" ht="138.75" x14ac:dyDescent="0.2">
      <c r="A49" s="108">
        <v>14</v>
      </c>
      <c r="B49" s="100" t="s">
        <v>216</v>
      </c>
      <c r="C49" s="100" t="s">
        <v>217</v>
      </c>
      <c r="D49" s="101"/>
      <c r="E49" s="101"/>
      <c r="F49" s="101"/>
      <c r="G49" s="101"/>
      <c r="H49" s="102" t="s">
        <v>75</v>
      </c>
      <c r="I49" s="101"/>
      <c r="J49" s="100"/>
      <c r="K49" s="100" t="s">
        <v>218</v>
      </c>
      <c r="L49" s="100" t="s">
        <v>219</v>
      </c>
      <c r="M49" s="107" t="s">
        <v>220</v>
      </c>
      <c r="N49" s="108" t="s">
        <v>221</v>
      </c>
      <c r="O49" s="107" t="s">
        <v>222</v>
      </c>
      <c r="P49" s="100" t="s">
        <v>223</v>
      </c>
    </row>
    <row r="50" spans="1:16" s="103" customFormat="1" ht="55.5" x14ac:dyDescent="0.2">
      <c r="A50" s="121">
        <v>15</v>
      </c>
      <c r="B50" s="122" t="s">
        <v>224</v>
      </c>
      <c r="C50" s="122"/>
      <c r="D50" s="123"/>
      <c r="E50" s="123"/>
      <c r="F50" s="123"/>
      <c r="G50" s="123"/>
      <c r="H50" s="124"/>
      <c r="I50" s="123"/>
      <c r="J50" s="123"/>
      <c r="K50" s="123"/>
      <c r="L50" s="123"/>
      <c r="M50" s="123"/>
      <c r="N50" s="122"/>
      <c r="O50" s="123"/>
      <c r="P50" s="123"/>
    </row>
    <row r="51" spans="1:16" s="69" customFormat="1" x14ac:dyDescent="0.2"/>
    <row r="52" spans="1:16" s="69" customFormat="1" x14ac:dyDescent="0.2"/>
    <row r="53" spans="1:16" s="69" customFormat="1" x14ac:dyDescent="0.2"/>
    <row r="54" spans="1:16" s="69" customFormat="1" x14ac:dyDescent="0.2"/>
    <row r="55" spans="1:16" s="69" customFormat="1" x14ac:dyDescent="0.2"/>
    <row r="56" spans="1:16" s="69" customFormat="1" x14ac:dyDescent="0.2"/>
    <row r="57" spans="1:16" s="69" customFormat="1" x14ac:dyDescent="0.2"/>
    <row r="58" spans="1:16" s="69" customFormat="1" x14ac:dyDescent="0.2"/>
    <row r="59" spans="1:16" s="69" customFormat="1" x14ac:dyDescent="0.2"/>
    <row r="60" spans="1:16" s="69" customFormat="1" x14ac:dyDescent="0.2"/>
    <row r="61" spans="1:16" s="69" customFormat="1" x14ac:dyDescent="0.2"/>
    <row r="62" spans="1:16" s="69" customFormat="1" x14ac:dyDescent="0.2"/>
    <row r="63" spans="1:16" s="69" customFormat="1" x14ac:dyDescent="0.2"/>
    <row r="64" spans="1:16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  <row r="90" s="69" customFormat="1" x14ac:dyDescent="0.2"/>
    <row r="91" s="69" customFormat="1" x14ac:dyDescent="0.2"/>
    <row r="92" s="69" customFormat="1" x14ac:dyDescent="0.2"/>
    <row r="93" s="69" customFormat="1" x14ac:dyDescent="0.2"/>
    <row r="94" s="69" customFormat="1" x14ac:dyDescent="0.2"/>
    <row r="95" s="69" customFormat="1" x14ac:dyDescent="0.2"/>
    <row r="96" s="69" customFormat="1" x14ac:dyDescent="0.2"/>
    <row r="97" s="69" customFormat="1" x14ac:dyDescent="0.2"/>
    <row r="98" s="69" customFormat="1" x14ac:dyDescent="0.2"/>
    <row r="99" s="69" customFormat="1" x14ac:dyDescent="0.2"/>
    <row r="100" s="69" customFormat="1" x14ac:dyDescent="0.2"/>
    <row r="101" s="69" customFormat="1" x14ac:dyDescent="0.2"/>
    <row r="102" s="69" customFormat="1" x14ac:dyDescent="0.2"/>
    <row r="103" s="69" customFormat="1" x14ac:dyDescent="0.2"/>
    <row r="104" s="69" customFormat="1" x14ac:dyDescent="0.2"/>
    <row r="105" s="69" customFormat="1" x14ac:dyDescent="0.2"/>
    <row r="106" s="69" customFormat="1" x14ac:dyDescent="0.2"/>
    <row r="107" s="69" customFormat="1" x14ac:dyDescent="0.2"/>
    <row r="108" s="69" customFormat="1" x14ac:dyDescent="0.2"/>
    <row r="109" s="69" customFormat="1" x14ac:dyDescent="0.2"/>
    <row r="110" s="69" customFormat="1" x14ac:dyDescent="0.2"/>
    <row r="111" s="69" customFormat="1" x14ac:dyDescent="0.2"/>
    <row r="112" s="69" customFormat="1" x14ac:dyDescent="0.2"/>
    <row r="113" s="69" customFormat="1" x14ac:dyDescent="0.2"/>
    <row r="114" s="69" customFormat="1" x14ac:dyDescent="0.2"/>
    <row r="115" s="69" customFormat="1" x14ac:dyDescent="0.2"/>
    <row r="116" s="69" customFormat="1" x14ac:dyDescent="0.2"/>
    <row r="117" s="69" customFormat="1" x14ac:dyDescent="0.2"/>
    <row r="118" s="69" customFormat="1" x14ac:dyDescent="0.2"/>
    <row r="119" s="69" customFormat="1" x14ac:dyDescent="0.2"/>
    <row r="120" s="69" customFormat="1" x14ac:dyDescent="0.2"/>
    <row r="121" s="69" customFormat="1" x14ac:dyDescent="0.2"/>
    <row r="122" s="69" customFormat="1" x14ac:dyDescent="0.2"/>
    <row r="123" s="69" customFormat="1" x14ac:dyDescent="0.2"/>
    <row r="124" s="69" customFormat="1" x14ac:dyDescent="0.2"/>
    <row r="125" s="69" customFormat="1" x14ac:dyDescent="0.2"/>
    <row r="126" s="69" customFormat="1" x14ac:dyDescent="0.2"/>
    <row r="127" s="69" customFormat="1" x14ac:dyDescent="0.2"/>
    <row r="128" s="69" customFormat="1" x14ac:dyDescent="0.2"/>
    <row r="129" s="69" customFormat="1" x14ac:dyDescent="0.2"/>
    <row r="130" s="69" customFormat="1" x14ac:dyDescent="0.2"/>
    <row r="131" s="69" customFormat="1" x14ac:dyDescent="0.2"/>
    <row r="132" s="69" customFormat="1" x14ac:dyDescent="0.2"/>
    <row r="133" s="69" customFormat="1" x14ac:dyDescent="0.2"/>
    <row r="134" s="69" customFormat="1" x14ac:dyDescent="0.2"/>
    <row r="135" s="69" customFormat="1" x14ac:dyDescent="0.2"/>
    <row r="136" s="69" customFormat="1" x14ac:dyDescent="0.2"/>
    <row r="137" s="69" customFormat="1" x14ac:dyDescent="0.2"/>
    <row r="138" s="69" customFormat="1" x14ac:dyDescent="0.2"/>
    <row r="139" s="69" customFormat="1" x14ac:dyDescent="0.2"/>
    <row r="140" s="69" customFormat="1" x14ac:dyDescent="0.2"/>
    <row r="141" s="69" customFormat="1" x14ac:dyDescent="0.2"/>
    <row r="142" s="69" customFormat="1" x14ac:dyDescent="0.2"/>
    <row r="143" s="69" customFormat="1" x14ac:dyDescent="0.2"/>
    <row r="144" s="69" customFormat="1" x14ac:dyDescent="0.2"/>
    <row r="145" s="69" customFormat="1" x14ac:dyDescent="0.2"/>
    <row r="146" s="69" customFormat="1" x14ac:dyDescent="0.2"/>
    <row r="147" s="69" customFormat="1" x14ac:dyDescent="0.2"/>
    <row r="148" s="69" customFormat="1" x14ac:dyDescent="0.2"/>
    <row r="149" s="69" customFormat="1" x14ac:dyDescent="0.2"/>
    <row r="150" s="69" customFormat="1" x14ac:dyDescent="0.2"/>
    <row r="151" s="69" customFormat="1" x14ac:dyDescent="0.2"/>
    <row r="152" s="69" customFormat="1" x14ac:dyDescent="0.2"/>
    <row r="153" s="69" customFormat="1" x14ac:dyDescent="0.2"/>
    <row r="154" s="69" customFormat="1" x14ac:dyDescent="0.2"/>
    <row r="155" s="69" customFormat="1" x14ac:dyDescent="0.2"/>
    <row r="156" s="69" customFormat="1" x14ac:dyDescent="0.2"/>
    <row r="157" s="69" customFormat="1" x14ac:dyDescent="0.2"/>
    <row r="158" s="69" customFormat="1" x14ac:dyDescent="0.2"/>
    <row r="159" s="69" customFormat="1" x14ac:dyDescent="0.2"/>
    <row r="160" s="69" customFormat="1" x14ac:dyDescent="0.2"/>
    <row r="161" s="69" customFormat="1" x14ac:dyDescent="0.2"/>
    <row r="162" s="69" customFormat="1" x14ac:dyDescent="0.2"/>
    <row r="163" s="69" customFormat="1" x14ac:dyDescent="0.2"/>
    <row r="164" s="69" customFormat="1" x14ac:dyDescent="0.2"/>
    <row r="165" s="69" customFormat="1" x14ac:dyDescent="0.2"/>
    <row r="166" s="69" customFormat="1" x14ac:dyDescent="0.2"/>
    <row r="167" s="69" customFormat="1" x14ac:dyDescent="0.2"/>
    <row r="168" s="69" customFormat="1" x14ac:dyDescent="0.2"/>
    <row r="169" s="69" customFormat="1" x14ac:dyDescent="0.2"/>
    <row r="170" s="69" customFormat="1" x14ac:dyDescent="0.2"/>
    <row r="171" s="69" customFormat="1" x14ac:dyDescent="0.2"/>
    <row r="172" s="69" customFormat="1" x14ac:dyDescent="0.2"/>
    <row r="173" s="69" customFormat="1" x14ac:dyDescent="0.2"/>
    <row r="174" s="69" customFormat="1" x14ac:dyDescent="0.2"/>
    <row r="175" s="69" customFormat="1" x14ac:dyDescent="0.2"/>
    <row r="176" s="69" customFormat="1" x14ac:dyDescent="0.2"/>
    <row r="177" s="69" customFormat="1" x14ac:dyDescent="0.2"/>
    <row r="178" s="69" customFormat="1" x14ac:dyDescent="0.2"/>
    <row r="179" s="69" customFormat="1" x14ac:dyDescent="0.2"/>
    <row r="180" s="69" customFormat="1" x14ac:dyDescent="0.2"/>
    <row r="181" s="69" customFormat="1" x14ac:dyDescent="0.2"/>
    <row r="182" s="69" customFormat="1" x14ac:dyDescent="0.2"/>
    <row r="183" s="69" customFormat="1" x14ac:dyDescent="0.2"/>
    <row r="184" s="69" customFormat="1" x14ac:dyDescent="0.2"/>
    <row r="185" s="69" customFormat="1" x14ac:dyDescent="0.2"/>
    <row r="186" s="69" customFormat="1" x14ac:dyDescent="0.2"/>
    <row r="187" s="69" customFormat="1" x14ac:dyDescent="0.2"/>
    <row r="188" s="69" customFormat="1" x14ac:dyDescent="0.2"/>
    <row r="189" s="69" customFormat="1" x14ac:dyDescent="0.2"/>
    <row r="190" s="69" customFormat="1" x14ac:dyDescent="0.2"/>
    <row r="191" s="69" customFormat="1" x14ac:dyDescent="0.2"/>
    <row r="192" s="69" customFormat="1" x14ac:dyDescent="0.2"/>
    <row r="193" s="69" customFormat="1" x14ac:dyDescent="0.2"/>
    <row r="194" s="69" customFormat="1" x14ac:dyDescent="0.2"/>
    <row r="195" s="69" customFormat="1" x14ac:dyDescent="0.2"/>
    <row r="196" s="69" customFormat="1" x14ac:dyDescent="0.2"/>
    <row r="197" s="69" customFormat="1" x14ac:dyDescent="0.2"/>
    <row r="198" s="69" customFormat="1" x14ac:dyDescent="0.2"/>
    <row r="199" s="69" customFormat="1" x14ac:dyDescent="0.2"/>
    <row r="200" s="69" customFormat="1" x14ac:dyDescent="0.2"/>
    <row r="201" s="69" customFormat="1" x14ac:dyDescent="0.2"/>
    <row r="202" s="69" customFormat="1" x14ac:dyDescent="0.2"/>
    <row r="203" s="69" customFormat="1" x14ac:dyDescent="0.2"/>
    <row r="204" s="69" customFormat="1" x14ac:dyDescent="0.2"/>
    <row r="205" s="69" customFormat="1" x14ac:dyDescent="0.2"/>
    <row r="206" s="69" customFormat="1" x14ac:dyDescent="0.2"/>
    <row r="207" s="69" customFormat="1" x14ac:dyDescent="0.2"/>
    <row r="208" s="69" customFormat="1" x14ac:dyDescent="0.2"/>
    <row r="209" s="69" customFormat="1" x14ac:dyDescent="0.2"/>
    <row r="210" s="69" customFormat="1" x14ac:dyDescent="0.2"/>
    <row r="211" s="69" customFormat="1" x14ac:dyDescent="0.2"/>
    <row r="212" s="69" customFormat="1" x14ac:dyDescent="0.2"/>
    <row r="213" s="69" customFormat="1" x14ac:dyDescent="0.2"/>
    <row r="214" s="69" customFormat="1" x14ac:dyDescent="0.2"/>
    <row r="215" s="69" customFormat="1" x14ac:dyDescent="0.2"/>
    <row r="216" s="69" customFormat="1" x14ac:dyDescent="0.2"/>
    <row r="217" s="69" customFormat="1" x14ac:dyDescent="0.2"/>
    <row r="218" s="69" customFormat="1" x14ac:dyDescent="0.2"/>
    <row r="219" s="69" customFormat="1" x14ac:dyDescent="0.2"/>
    <row r="220" s="69" customFormat="1" x14ac:dyDescent="0.2"/>
    <row r="221" s="69" customFormat="1" x14ac:dyDescent="0.2"/>
    <row r="222" s="69" customFormat="1" x14ac:dyDescent="0.2"/>
    <row r="223" s="69" customFormat="1" x14ac:dyDescent="0.2"/>
    <row r="224" s="69" customFormat="1" x14ac:dyDescent="0.2"/>
    <row r="225" s="69" customFormat="1" x14ac:dyDescent="0.2"/>
    <row r="226" s="69" customFormat="1" x14ac:dyDescent="0.2"/>
    <row r="227" s="69" customFormat="1" x14ac:dyDescent="0.2"/>
    <row r="228" s="69" customFormat="1" x14ac:dyDescent="0.2"/>
    <row r="229" s="69" customFormat="1" x14ac:dyDescent="0.2"/>
    <row r="230" s="69" customFormat="1" x14ac:dyDescent="0.2"/>
    <row r="231" s="69" customFormat="1" x14ac:dyDescent="0.2"/>
    <row r="232" s="69" customFormat="1" x14ac:dyDescent="0.2"/>
    <row r="233" s="69" customFormat="1" x14ac:dyDescent="0.2"/>
    <row r="234" s="69" customFormat="1" x14ac:dyDescent="0.2"/>
    <row r="235" s="69" customFormat="1" x14ac:dyDescent="0.2"/>
    <row r="236" s="69" customFormat="1" x14ac:dyDescent="0.2"/>
    <row r="237" s="69" customFormat="1" x14ac:dyDescent="0.2"/>
    <row r="238" s="69" customFormat="1" x14ac:dyDescent="0.2"/>
    <row r="239" s="69" customFormat="1" x14ac:dyDescent="0.2"/>
    <row r="240" s="69" customFormat="1" x14ac:dyDescent="0.2"/>
    <row r="241" s="69" customFormat="1" x14ac:dyDescent="0.2"/>
    <row r="242" s="69" customFormat="1" x14ac:dyDescent="0.2"/>
  </sheetData>
  <mergeCells count="38">
    <mergeCell ref="A25:A35"/>
    <mergeCell ref="B25:B35"/>
    <mergeCell ref="A37:A40"/>
    <mergeCell ref="B37:B40"/>
    <mergeCell ref="A43:A48"/>
    <mergeCell ref="B43:B48"/>
    <mergeCell ref="A22:A24"/>
    <mergeCell ref="B22:B24"/>
    <mergeCell ref="M22:M24"/>
    <mergeCell ref="N22:N24"/>
    <mergeCell ref="O22:O24"/>
    <mergeCell ref="P22:P24"/>
    <mergeCell ref="A10:A11"/>
    <mergeCell ref="B10:B11"/>
    <mergeCell ref="A15:A18"/>
    <mergeCell ref="B15:B18"/>
    <mergeCell ref="A19:A21"/>
    <mergeCell ref="B19:B21"/>
    <mergeCell ref="L6:L7"/>
    <mergeCell ref="M6:M7"/>
    <mergeCell ref="N6:N7"/>
    <mergeCell ref="O6:O7"/>
    <mergeCell ref="P6:P7"/>
    <mergeCell ref="A8:A9"/>
    <mergeCell ref="B8:B9"/>
    <mergeCell ref="A6:A7"/>
    <mergeCell ref="B6:B7"/>
    <mergeCell ref="C6:C7"/>
    <mergeCell ref="D6:I6"/>
    <mergeCell ref="J6:J7"/>
    <mergeCell ref="K6:K7"/>
    <mergeCell ref="A1:A5"/>
    <mergeCell ref="K1:K2"/>
    <mergeCell ref="L1:L2"/>
    <mergeCell ref="M1:M2"/>
    <mergeCell ref="B2:B4"/>
    <mergeCell ref="P2:P4"/>
    <mergeCell ref="M5:P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'[3.4.1 รอบ 3 เดือน.xlsx]000'!#REF!</xm:f>
          </x14:formula1>
          <xm:sqref>P2:P4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3.7.1</vt:lpstr>
      <vt:lpstr>รายละเอียด 3.7.1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2022-01-11T09:34:52Z</dcterms:created>
  <dcterms:modified xsi:type="dcterms:W3CDTF">2022-01-11T09:35:02Z</dcterms:modified>
</cp:coreProperties>
</file>