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2\"/>
    </mc:Choice>
  </mc:AlternateContent>
  <bookViews>
    <workbookView xWindow="0" yWindow="0" windowWidth="24000" windowHeight="8940"/>
  </bookViews>
  <sheets>
    <sheet name="2.1.1" sheetId="1" r:id="rId1"/>
    <sheet name="รายละเอียด 2.1.1" sheetId="2" r:id="rId2"/>
  </sheets>
  <externalReferences>
    <externalReference r:id="rId3"/>
    <externalReference r:id="rId4"/>
  </externalReferences>
  <definedNames>
    <definedName name="_xlnm._FilterDatabase" localSheetId="1" hidden="1">'รายละเอียด 2.1.1'!$A$4:$AP$1154</definedName>
    <definedName name="REF_CURR_LANG">#REF!</definedName>
    <definedName name="REF_UNIV">#REF!</definedName>
    <definedName name="rr">#REF!</definedName>
    <definedName name="คณะ">[2]Name!$A$2:$A$12</definedName>
    <definedName name="โครงการ">[2]Name!$A$16:$A$17</definedName>
    <definedName name="ฟ">#REF!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69" i="2" l="1"/>
  <c r="D48" i="1" s="1"/>
  <c r="E1168" i="2"/>
  <c r="G1168" i="2" s="1"/>
  <c r="E1167" i="2"/>
  <c r="G1167" i="2" s="1"/>
  <c r="F1166" i="2"/>
  <c r="E1166" i="2"/>
  <c r="G1166" i="2" s="1"/>
  <c r="F1165" i="2"/>
  <c r="F1171" i="2" s="1"/>
  <c r="E1165" i="2"/>
  <c r="G1163" i="2"/>
  <c r="E1162" i="2"/>
  <c r="E1154" i="2"/>
  <c r="K77" i="1"/>
  <c r="K76" i="1"/>
  <c r="D76" i="1"/>
  <c r="K75" i="1"/>
  <c r="K74" i="1"/>
  <c r="K73" i="1"/>
  <c r="K72" i="1"/>
  <c r="D72" i="1"/>
  <c r="K71" i="1"/>
  <c r="D71" i="1"/>
  <c r="K70" i="1"/>
  <c r="D70" i="1"/>
  <c r="K69" i="1"/>
  <c r="D69" i="1"/>
  <c r="K68" i="1"/>
  <c r="K67" i="1"/>
  <c r="K66" i="1"/>
  <c r="K65" i="1"/>
  <c r="K64" i="1"/>
  <c r="K63" i="1"/>
  <c r="D63" i="1"/>
  <c r="K62" i="1"/>
  <c r="D62" i="1"/>
  <c r="T53" i="1"/>
  <c r="F48" i="1"/>
  <c r="E45" i="1"/>
  <c r="D45" i="1"/>
  <c r="F45" i="1" s="1"/>
  <c r="E42" i="1"/>
  <c r="D42" i="1"/>
  <c r="F42" i="1" s="1"/>
  <c r="E41" i="1"/>
  <c r="R33" i="1"/>
  <c r="S33" i="1" s="1"/>
  <c r="T33" i="1" s="1"/>
  <c r="R32" i="1"/>
  <c r="S32" i="1" s="1"/>
  <c r="T32" i="1" s="1"/>
  <c r="Q31" i="1"/>
  <c r="L31" i="1"/>
  <c r="I31" i="1"/>
  <c r="H31" i="1"/>
  <c r="G31" i="1"/>
  <c r="F31" i="1"/>
  <c r="E31" i="1"/>
  <c r="O29" i="1"/>
  <c r="N29" i="1"/>
  <c r="M29" i="1"/>
  <c r="L29" i="1"/>
  <c r="K29" i="1"/>
  <c r="J29" i="1"/>
  <c r="O28" i="1"/>
  <c r="N28" i="1"/>
  <c r="M28" i="1"/>
  <c r="L28" i="1"/>
  <c r="K28" i="1"/>
  <c r="J28" i="1"/>
  <c r="Q27" i="1"/>
  <c r="M27" i="1"/>
  <c r="L27" i="1"/>
  <c r="K27" i="1"/>
  <c r="J27" i="1"/>
  <c r="I27" i="1"/>
  <c r="O27" i="1" s="1"/>
  <c r="H27" i="1"/>
  <c r="N27" i="1" s="1"/>
  <c r="P27" i="1" s="1"/>
  <c r="R27" i="1" s="1"/>
  <c r="S27" i="1" s="1"/>
  <c r="T27" i="1" s="1"/>
  <c r="G27" i="1"/>
  <c r="F27" i="1"/>
  <c r="E27" i="1"/>
  <c r="O26" i="1"/>
  <c r="P26" i="1" s="1"/>
  <c r="N26" i="1"/>
  <c r="M26" i="1"/>
  <c r="L26" i="1"/>
  <c r="K26" i="1"/>
  <c r="J26" i="1"/>
  <c r="D73" i="1" s="1"/>
  <c r="R25" i="1"/>
  <c r="S25" i="1" s="1"/>
  <c r="T25" i="1" s="1"/>
  <c r="O25" i="1"/>
  <c r="N25" i="1"/>
  <c r="M25" i="1"/>
  <c r="L25" i="1"/>
  <c r="K25" i="1"/>
  <c r="P25" i="1" s="1"/>
  <c r="I66" i="1" s="1"/>
  <c r="M66" i="1" s="1"/>
  <c r="J25" i="1"/>
  <c r="D66" i="1" s="1"/>
  <c r="O24" i="1"/>
  <c r="N24" i="1"/>
  <c r="M24" i="1"/>
  <c r="L24" i="1"/>
  <c r="K24" i="1"/>
  <c r="J24" i="1"/>
  <c r="O23" i="1"/>
  <c r="O31" i="1" s="1"/>
  <c r="N23" i="1"/>
  <c r="N31" i="1" s="1"/>
  <c r="M23" i="1"/>
  <c r="P23" i="1" s="1"/>
  <c r="R23" i="1" s="1"/>
  <c r="S23" i="1" s="1"/>
  <c r="T23" i="1" s="1"/>
  <c r="L23" i="1"/>
  <c r="K23" i="1"/>
  <c r="J23" i="1"/>
  <c r="Q22" i="1"/>
  <c r="M22" i="1"/>
  <c r="L22" i="1"/>
  <c r="K22" i="1"/>
  <c r="J22" i="1"/>
  <c r="I22" i="1"/>
  <c r="O22" i="1" s="1"/>
  <c r="H22" i="1"/>
  <c r="N22" i="1" s="1"/>
  <c r="P22" i="1" s="1"/>
  <c r="R22" i="1" s="1"/>
  <c r="S22" i="1" s="1"/>
  <c r="T22" i="1" s="1"/>
  <c r="G22" i="1"/>
  <c r="F22" i="1"/>
  <c r="E22" i="1"/>
  <c r="O21" i="1"/>
  <c r="N21" i="1"/>
  <c r="M21" i="1"/>
  <c r="L21" i="1"/>
  <c r="K21" i="1"/>
  <c r="J21" i="1"/>
  <c r="O20" i="1"/>
  <c r="N20" i="1"/>
  <c r="M20" i="1"/>
  <c r="L20" i="1"/>
  <c r="K20" i="1"/>
  <c r="J20" i="1"/>
  <c r="O19" i="1"/>
  <c r="N19" i="1"/>
  <c r="M19" i="1"/>
  <c r="L19" i="1"/>
  <c r="K19" i="1"/>
  <c r="P19" i="1" s="1"/>
  <c r="J19" i="1"/>
  <c r="O18" i="1"/>
  <c r="N18" i="1"/>
  <c r="M18" i="1"/>
  <c r="L18" i="1"/>
  <c r="K18" i="1"/>
  <c r="P18" i="1" s="1"/>
  <c r="J18" i="1"/>
  <c r="O17" i="1"/>
  <c r="N17" i="1"/>
  <c r="M17" i="1"/>
  <c r="L17" i="1"/>
  <c r="I17" i="1"/>
  <c r="H17" i="1"/>
  <c r="G17" i="1"/>
  <c r="F17" i="1"/>
  <c r="F6" i="1" s="1"/>
  <c r="L6" i="1" s="1"/>
  <c r="L34" i="1" s="1"/>
  <c r="E17" i="1"/>
  <c r="K17" i="1" s="1"/>
  <c r="P17" i="1" s="1"/>
  <c r="O16" i="1"/>
  <c r="N16" i="1"/>
  <c r="M16" i="1"/>
  <c r="L16" i="1"/>
  <c r="K16" i="1"/>
  <c r="J16" i="1"/>
  <c r="J31" i="1" s="1"/>
  <c r="D68" i="1" s="1"/>
  <c r="O15" i="1"/>
  <c r="N15" i="1"/>
  <c r="M15" i="1"/>
  <c r="L15" i="1"/>
  <c r="K15" i="1"/>
  <c r="J15" i="1"/>
  <c r="P14" i="1"/>
  <c r="O14" i="1"/>
  <c r="N14" i="1"/>
  <c r="M14" i="1"/>
  <c r="L14" i="1"/>
  <c r="K14" i="1"/>
  <c r="J14" i="1"/>
  <c r="D75" i="1" s="1"/>
  <c r="R13" i="1"/>
  <c r="S13" i="1" s="1"/>
  <c r="T13" i="1" s="1"/>
  <c r="P13" i="1"/>
  <c r="I74" i="1" s="1"/>
  <c r="M74" i="1" s="1"/>
  <c r="O13" i="1"/>
  <c r="N13" i="1"/>
  <c r="M13" i="1"/>
  <c r="L13" i="1"/>
  <c r="K13" i="1"/>
  <c r="J13" i="1"/>
  <c r="D74" i="1" s="1"/>
  <c r="O12" i="1"/>
  <c r="N12" i="1"/>
  <c r="M12" i="1"/>
  <c r="L12" i="1"/>
  <c r="K12" i="1"/>
  <c r="J12" i="1"/>
  <c r="O11" i="1"/>
  <c r="N11" i="1"/>
  <c r="M11" i="1"/>
  <c r="L11" i="1"/>
  <c r="K11" i="1"/>
  <c r="J11" i="1"/>
  <c r="O10" i="1"/>
  <c r="N10" i="1"/>
  <c r="P10" i="1" s="1"/>
  <c r="M10" i="1"/>
  <c r="L10" i="1"/>
  <c r="K10" i="1"/>
  <c r="J10" i="1"/>
  <c r="D67" i="1" s="1"/>
  <c r="P9" i="1"/>
  <c r="I65" i="1" s="1"/>
  <c r="M65" i="1" s="1"/>
  <c r="O9" i="1"/>
  <c r="N9" i="1"/>
  <c r="M9" i="1"/>
  <c r="L9" i="1"/>
  <c r="K9" i="1"/>
  <c r="J9" i="1"/>
  <c r="D65" i="1" s="1"/>
  <c r="O8" i="1"/>
  <c r="N8" i="1"/>
  <c r="M8" i="1"/>
  <c r="L8" i="1"/>
  <c r="K8" i="1"/>
  <c r="J8" i="1"/>
  <c r="O7" i="1"/>
  <c r="N7" i="1"/>
  <c r="M7" i="1"/>
  <c r="L7" i="1"/>
  <c r="K7" i="1"/>
  <c r="J7" i="1"/>
  <c r="Q6" i="1"/>
  <c r="I6" i="1"/>
  <c r="O6" i="1" s="1"/>
  <c r="O34" i="1" s="1"/>
  <c r="H6" i="1"/>
  <c r="H34" i="1" s="1"/>
  <c r="G6" i="1"/>
  <c r="G34" i="1" s="1"/>
  <c r="I73" i="1" l="1"/>
  <c r="M73" i="1" s="1"/>
  <c r="R26" i="1"/>
  <c r="S26" i="1" s="1"/>
  <c r="T26" i="1" s="1"/>
  <c r="I67" i="1"/>
  <c r="M67" i="1" s="1"/>
  <c r="R10" i="1"/>
  <c r="S10" i="1" s="1"/>
  <c r="T10" i="1" s="1"/>
  <c r="R17" i="1"/>
  <c r="S17" i="1" s="1"/>
  <c r="T17" i="1" s="1"/>
  <c r="I77" i="1"/>
  <c r="M77" i="1" s="1"/>
  <c r="D44" i="1"/>
  <c r="G1165" i="2"/>
  <c r="K31" i="1"/>
  <c r="P16" i="1"/>
  <c r="R9" i="1"/>
  <c r="S9" i="1" s="1"/>
  <c r="T9" i="1" s="1"/>
  <c r="P12" i="1"/>
  <c r="M31" i="1"/>
  <c r="P15" i="1"/>
  <c r="P28" i="1"/>
  <c r="K78" i="1"/>
  <c r="N6" i="1"/>
  <c r="N34" i="1" s="1"/>
  <c r="H30" i="1"/>
  <c r="N30" i="1" s="1"/>
  <c r="J6" i="1"/>
  <c r="Q30" i="1"/>
  <c r="Q34" i="1"/>
  <c r="P8" i="1"/>
  <c r="F34" i="1"/>
  <c r="P24" i="1"/>
  <c r="P11" i="1"/>
  <c r="P21" i="1"/>
  <c r="F30" i="1"/>
  <c r="L30" i="1" s="1"/>
  <c r="D64" i="1"/>
  <c r="D78" i="1" s="1"/>
  <c r="I75" i="1"/>
  <c r="M75" i="1" s="1"/>
  <c r="R14" i="1"/>
  <c r="S14" i="1" s="1"/>
  <c r="T14" i="1" s="1"/>
  <c r="I30" i="1"/>
  <c r="O30" i="1" s="1"/>
  <c r="I34" i="1"/>
  <c r="M6" i="1"/>
  <c r="M34" i="1" s="1"/>
  <c r="G30" i="1"/>
  <c r="M30" i="1" s="1"/>
  <c r="P7" i="1"/>
  <c r="J17" i="1"/>
  <c r="D77" i="1" s="1"/>
  <c r="E6" i="1"/>
  <c r="P20" i="1"/>
  <c r="P29" i="1"/>
  <c r="E1171" i="2"/>
  <c r="G1171" i="2" s="1"/>
  <c r="G1169" i="2"/>
  <c r="E1170" i="2"/>
  <c r="G1170" i="2" s="1"/>
  <c r="D46" i="1"/>
  <c r="F46" i="1" s="1"/>
  <c r="D47" i="1"/>
  <c r="F47" i="1" s="1"/>
  <c r="F1170" i="2"/>
  <c r="E44" i="1"/>
  <c r="E49" i="1" s="1"/>
  <c r="G1162" i="2"/>
  <c r="D41" i="1"/>
  <c r="R28" i="1" l="1"/>
  <c r="S28" i="1" s="1"/>
  <c r="T28" i="1" s="1"/>
  <c r="I70" i="1"/>
  <c r="M70" i="1" s="1"/>
  <c r="E34" i="1"/>
  <c r="K6" i="1"/>
  <c r="E30" i="1"/>
  <c r="K30" i="1" s="1"/>
  <c r="P30" i="1" s="1"/>
  <c r="R30" i="1" s="1"/>
  <c r="S30" i="1" s="1"/>
  <c r="T30" i="1" s="1"/>
  <c r="R8" i="1"/>
  <c r="S8" i="1" s="1"/>
  <c r="T8" i="1" s="1"/>
  <c r="I64" i="1"/>
  <c r="M64" i="1" s="1"/>
  <c r="R15" i="1"/>
  <c r="S15" i="1" s="1"/>
  <c r="T15" i="1" s="1"/>
  <c r="I76" i="1"/>
  <c r="M76" i="1" s="1"/>
  <c r="F44" i="1"/>
  <c r="E50" i="1"/>
  <c r="R12" i="1"/>
  <c r="S12" i="1" s="1"/>
  <c r="T12" i="1" s="1"/>
  <c r="I72" i="1"/>
  <c r="M72" i="1" s="1"/>
  <c r="J30" i="1"/>
  <c r="J34" i="1"/>
  <c r="R16" i="1"/>
  <c r="S16" i="1" s="1"/>
  <c r="T16" i="1" s="1"/>
  <c r="P31" i="1"/>
  <c r="R7" i="1"/>
  <c r="S7" i="1" s="1"/>
  <c r="T7" i="1" s="1"/>
  <c r="I62" i="1"/>
  <c r="I69" i="1"/>
  <c r="M69" i="1" s="1"/>
  <c r="R11" i="1"/>
  <c r="S11" i="1" s="1"/>
  <c r="T11" i="1" s="1"/>
  <c r="D50" i="1"/>
  <c r="F50" i="1" s="1"/>
  <c r="F41" i="1"/>
  <c r="D49" i="1"/>
  <c r="F49" i="1" s="1"/>
  <c r="R29" i="1"/>
  <c r="S29" i="1" s="1"/>
  <c r="T29" i="1" s="1"/>
  <c r="I71" i="1"/>
  <c r="M71" i="1" s="1"/>
  <c r="R24" i="1"/>
  <c r="S24" i="1" s="1"/>
  <c r="T24" i="1" s="1"/>
  <c r="I63" i="1"/>
  <c r="M63" i="1" s="1"/>
  <c r="K34" i="1" l="1"/>
  <c r="P6" i="1"/>
  <c r="M62" i="1"/>
  <c r="R31" i="1"/>
  <c r="S31" i="1" s="1"/>
  <c r="T31" i="1" s="1"/>
  <c r="I68" i="1"/>
  <c r="M68" i="1" s="1"/>
  <c r="I78" i="1" l="1"/>
  <c r="M78" i="1" s="1"/>
  <c r="R6" i="1"/>
  <c r="S6" i="1" s="1"/>
  <c r="T6" i="1" s="1"/>
  <c r="P34" i="1"/>
  <c r="R34" i="1" s="1"/>
  <c r="S34" i="1" s="1"/>
  <c r="T34" i="1" s="1"/>
</calcChain>
</file>

<file path=xl/sharedStrings.xml><?xml version="1.0" encoding="utf-8"?>
<sst xmlns="http://schemas.openxmlformats.org/spreadsheetml/2006/main" count="7453" uniqueCount="2822">
  <si>
    <t>ตัวชี้วัด</t>
  </si>
  <si>
    <t xml:space="preserve">2.1.1 ร้อยละของผลงานวิชาการ วิจัยหรืองานสร้างสรรค์ที่ตีพิมพ์ เผยแพร่ในระดับชาติหรือนานาชาติต่ออาจารย์ประจำและนักวิจัย </t>
  </si>
  <si>
    <t>ผลการดำเนินงาน</t>
  </si>
  <si>
    <t>หน่วยงานเจ้าภาพ</t>
  </si>
  <si>
    <t>สถาบันวิจัยและพัฒนา</t>
  </si>
  <si>
    <t>รอบ 10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</si>
  <si>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</si>
  <si>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</si>
  <si>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</si>
  <si>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</si>
  <si>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</si>
  <si>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</si>
  <si>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</si>
  <si>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r>
      <t xml:space="preserve">จำนวนงานวิจัยที่ตีพิมพ์ เผยแพร่ จำแนกตามระดับคุณภาพ </t>
    </r>
    <r>
      <rPr>
        <b/>
        <sz val="16"/>
        <color rgb="FFFF0000"/>
        <rFont val="TH SarabunPSK"/>
        <family val="2"/>
      </rPr>
      <t>(1)</t>
    </r>
  </si>
  <si>
    <r>
      <t>ผลรวมถ่วงน้ำหนักงานวิจัยหรืองานสร้างสรรค์ที่ตีพิมพ์หรือเผยแพร่</t>
    </r>
    <r>
      <rPr>
        <b/>
        <sz val="16"/>
        <color rgb="FFFF0000"/>
        <rFont val="TH SarabunPSK"/>
        <family val="2"/>
      </rPr>
      <t xml:space="preserve"> (2)</t>
    </r>
  </si>
  <si>
    <r>
      <t xml:space="preserve">จำนวนอาจารย์ประจำและนักวิจัยประจำทั้งหมด
(นับรวมลาศึกษาต่อ) </t>
    </r>
    <r>
      <rPr>
        <b/>
        <sz val="16"/>
        <color rgb="FFFF0000"/>
        <rFont val="TH SarabunPSK"/>
        <family val="2"/>
      </rPr>
      <t>(3)</t>
    </r>
  </si>
  <si>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</si>
  <si>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</si>
  <si>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</si>
  <si>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</si>
  <si>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</si>
  <si>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รวม</t>
  </si>
  <si>
    <t>1. กลุ่มมนุษยศาสตร์และสังคมศาสตร์</t>
  </si>
  <si>
    <t>ช่วงปรับเกณฑ์การให้คะแนน</t>
  </si>
  <si>
    <t>1) คณะครุศาสตร์</t>
  </si>
  <si>
    <t>หน่วยงานเจ้าภาพมีผลการดำเนินงานมากกว่า</t>
  </si>
  <si>
    <t>คะแนน 1</t>
  </si>
  <si>
    <t>คะแนน 2</t>
  </si>
  <si>
    <t>คะแนน 3</t>
  </si>
  <si>
    <t>คะแนน 4</t>
  </si>
  <si>
    <t>คะแนน 5</t>
  </si>
  <si>
    <t>2) คณะมนุษยศาสตร์และสังคมศาสตร์</t>
  </si>
  <si>
    <t>ยืนยันข้อมูลตรงกัน</t>
  </si>
  <si>
    <t>3) คณะวิทยาการจัดการ</t>
  </si>
  <si>
    <t>4) คณะศิลปกรรมศาสตร์</t>
  </si>
  <si>
    <t>5)  วิทยาลัยนวัตกรรมและการจัดการ</t>
  </si>
  <si>
    <t>6) วิทยาลัยโลจิสติกส์และซัพพลายเชน</t>
  </si>
  <si>
    <t>ยืนยันข้อมูลตามหน่วยงานเจ้าภาพ</t>
  </si>
  <si>
    <t>7) วิทยาลัยการเมืองและการปกครอง</t>
  </si>
  <si>
    <t>8) วิทยาลัยการจัดการอุตสาหกรรมบริการ</t>
  </si>
  <si>
    <t>9) วิทยาลัยนิเทศศาสตร์</t>
  </si>
  <si>
    <t>10) บัณฑิตวิทยาลัย (กลุ่มมนุษยศาสตร์ฯ)</t>
  </si>
  <si>
    <t>11) ศูนย์การศึกษาจังหวัดอุดรธานี</t>
  </si>
  <si>
    <t>11.1) ศูนย์การศึกษาจังหวัดอุดรธานี</t>
  </si>
  <si>
    <t>11.2) คณะมนุษยศาสตร์และสังคมศาสตร์</t>
  </si>
  <si>
    <t>11.3) วิทยาลัยนวัตกรรมและการจัดการ</t>
  </si>
  <si>
    <t>11.4) วิทยาลัยโลจิสติกส์และซัพพลายเชน</t>
  </si>
  <si>
    <t>2. กลุ่มสาขาวิชาวิทยาศาสตร์และเทคโนโลยี</t>
  </si>
  <si>
    <t>12) บัณฑิตวิทยาลัย (กลุ่มวิทยาศาสตร์ฯ)</t>
  </si>
  <si>
    <t>13) คณะวิทยาศาสตร์และเทคโนโลยี</t>
  </si>
  <si>
    <t>14) คณะเทคโนโลยีอุตสาหกรรม</t>
  </si>
  <si>
    <t xml:space="preserve">  15) วิทยาลัยสถาปัตยกรรมศาสตร์</t>
  </si>
  <si>
    <t>3. กลุ่มวิทยาศาสตร์สุขภาพ</t>
  </si>
  <si>
    <t>16) วิทยาลัยพยาบาลและสุขภาพ</t>
  </si>
  <si>
    <t>17) วิทยาลัยสหเวชศาสตร์</t>
  </si>
  <si>
    <t xml:space="preserve">   9) บัณฑิตวิทยาลัย</t>
  </si>
  <si>
    <t>ยืนยันตามวิจัย</t>
  </si>
  <si>
    <t>27) สถาบันส่งเสริมและพัฒนาสุขภาพสังคมสูงวัย</t>
  </si>
  <si>
    <t>28) โรงเรียนสาธิต</t>
  </si>
  <si>
    <t>ระดับมหาวิทยาลัย</t>
  </si>
  <si>
    <t>สรุปจำนวน</t>
  </si>
  <si>
    <t>ประเภทผลงาน</t>
  </si>
  <si>
    <t>ระดับการตีพิมพ์/เผยแพร่</t>
  </si>
  <si>
    <t>ชาติ</t>
  </si>
  <si>
    <t>นานาชาติ</t>
  </si>
  <si>
    <t>1)ผลงานวิจัยที่ตีพิมพ์ในวารสารฯ(Journal)</t>
  </si>
  <si>
    <t xml:space="preserve"> 1.1 งานวิจัย</t>
  </si>
  <si>
    <t xml:space="preserve"> 1.2 งานสร้างสรรค์ </t>
  </si>
  <si>
    <t>2)ผลงานที่เผยแพร่ในที่ประชุม(Proceedings)</t>
  </si>
  <si>
    <t xml:space="preserve"> 2.1 งานวิจัย</t>
  </si>
  <si>
    <t xml:space="preserve"> 2.2 งานสร้างสรรค์ </t>
  </si>
  <si>
    <t>3) ผลงานวิจัยที่ได้รับการจดสิทธิบัตร/อนุสิทธิบัตร</t>
  </si>
  <si>
    <t>4) ผลงานทางวิชาการ</t>
  </si>
  <si>
    <t>5) งานที่หน่วยงานหรือองค์กรระดับชาติว่าจ้างให้ดำเนินการ</t>
  </si>
  <si>
    <t>รวมผลงาน ลำดับที่ 1-2</t>
  </si>
  <si>
    <t>รวมผลงานทุกประเภท</t>
  </si>
  <si>
    <t>ตัวชี้วัดระดับเจ้าภาพ</t>
  </si>
  <si>
    <t xml:space="preserve">2.1.1 (S)  ระดับความสำเร็จของการดำเนินการตามแนวทางตามตัวชี้วัด ร้อยละของผลงานวิชาการ วิจัยหรืองานสร้างสรรค์ที่ตีพิมพ์ เผยแพร่ในระดับชาติหรือนานาชาติต่ออาจารย์ประจำและนักวิจัย </t>
  </si>
  <si>
    <t>คะแนน</t>
  </si>
  <si>
    <t>ครุศาสตร์</t>
  </si>
  <si>
    <t>จำนวนงานวิจัยที่ตีพิมพ์ฯ</t>
  </si>
  <si>
    <t>ผลรวมถ่วงน้ำหนักคุณภาพ</t>
  </si>
  <si>
    <t>จำนวนอาจารย์ประจำ</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</si>
  <si>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</si>
  <si>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</si>
  <si>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</si>
  <si>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</si>
  <si>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</si>
  <si>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</si>
  <si>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</si>
  <si>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</si>
  <si>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</si>
  <si>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</si>
  <si>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</si>
  <si>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</si>
  <si>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</si>
  <si>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</si>
  <si>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</si>
  <si>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</si>
  <si>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</si>
  <si>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มหาวิทยาลัย</t>
  </si>
  <si>
    <t>สำนักศิลปะฯ</t>
  </si>
  <si>
    <t>วิจัย</t>
  </si>
  <si>
    <t>GE</t>
  </si>
  <si>
    <t>สสสร.</t>
  </si>
  <si>
    <t>ตรวจสอบภายใน</t>
  </si>
  <si>
    <t>ทรัพย์สิน</t>
  </si>
  <si>
    <t>วิทยาเขต นครปฐม</t>
  </si>
  <si>
    <t>ศูนย์จ. สุมทรสงคราม</t>
  </si>
  <si>
    <t>ศูนย์ จ. ระนอง</t>
  </si>
  <si>
    <t>ศูนย์ผู้สูงอายุ</t>
  </si>
  <si>
    <t>สาธิต</t>
  </si>
  <si>
    <t>รายละเอียดตัวชี้วัด</t>
  </si>
  <si>
    <t>โทร. 02-160-1343 ต่อ 19</t>
  </si>
  <si>
    <t>ชื่องานวิจัย/งานสร้างสรรค์ที่ตีพิมพ์เผยแพร่/ผลงานทางวิชาการ/สิทธิบัตร/อนุสิทธิบัตร/โครงการวิจัยว่าจ้างให้ดำเนินการ</t>
  </si>
  <si>
    <t>ประเภทชิ้นงานและการเผยแพร่</t>
  </si>
  <si>
    <t>ค่าน้ำหนักงานวิจัยหรืองานสร้างสรรค์ที่ตีพิมพ์หรือเผยแพร่</t>
  </si>
  <si>
    <t>ฐานข้อมูล</t>
  </si>
  <si>
    <t>ชื่อวารสารที่ตีพิมพ์/แหล่งที่เผยแพร่/หน่วยงานประเมินตำแหน่งทางวิชาการ/หน่วยงานหรือองค์กรระดับชาติว่าจ้างให้ดำเนินการ</t>
  </si>
  <si>
    <t>วัน/เดือน/ปี ที่ตีพิมพ์</t>
  </si>
  <si>
    <t>ชื่อ-สุกล เจ้าของผลงาน</t>
  </si>
  <si>
    <t>สังกัด</t>
  </si>
  <si>
    <t>COMPETENCY DEVELOPMENT OF STUDENTS USING COGNITIVE COACHING</t>
  </si>
  <si>
    <t>6 บทความวิจัยหรือบทความวิชาการที่ตีพิมพ์ในวารสารวิชาการระดับนานาชาติ ตามประกาศ ก.พ.อ.</t>
  </si>
  <si>
    <t>SCOPUS - SJR Q4</t>
  </si>
  <si>
    <t>Turkish Journal of Physiotherapy and Rehabilitation volume 32 issue 3 หน้า 19144-19152</t>
  </si>
  <si>
    <t>กันยายน-ธันวาคม 2564</t>
  </si>
  <si>
    <t>ผู้ช่วยศาสตราจารย์สุพันธ์วดี ไวยรูป</t>
  </si>
  <si>
    <t>คณะครุศาสตร์</t>
  </si>
  <si>
    <t>The Development of Online Active Learning Management with Application for Pre-service Teachers</t>
  </si>
  <si>
    <t>International Journal of Information and Education Technology, Vol. 12, No. 1 หน้า 77-81</t>
  </si>
  <si>
    <t>มกราคม 2565</t>
  </si>
  <si>
    <t>ผู้ช่วยศาสตราจารย์ ดร.ทับทิมทอง กอบัวแก้ว
ผู้ช่วยศาสตราจารย์ ดร.อินทิรา รอบรู้
รองศาสตราจารย์ ดร.สมเกียรติ กอบัวแก้ว</t>
  </si>
  <si>
    <t>คณะครุศาสตร์
คณะเทคโนโลยีอุตสาหกรรม</t>
  </si>
  <si>
    <t>ผลของการใช Kahoot เปนเครื่องมือชวยวัดประเมินผลระหว่างเรียนในการจัดการเรียนรูแบบ 4E×2 ที่มีตอผลสัมฤทธิ์ทางการเรียนและความสามารถในการคิดวิเคราะห์</t>
  </si>
  <si>
    <t>4 บทความวิจัยหรือบทความวิชาการที่ตีพิมพ์ในฐานข้อมูล TCI กลุ่มที่ 2</t>
  </si>
  <si>
    <t>วารสารวิทยาศาสตร์และวิทยาศาสตร์ศึกษา ปีที่ 4 ฉบับที่ 2 หน้า 264-278</t>
  </si>
  <si>
    <t>กรกฎาคม-ธันวาคม 2564</t>
  </si>
  <si>
    <t>ผู้ช่วยศาสตราจารย์ ดร.เจษฎา ราษฎร์นิยม
ผู้ช่วยศาสตราจารย์ ดร.สุมาลี เทียนทองดี
ผู้ช่วยศาสตราจารย์กรกมล ชูช่วย</t>
  </si>
  <si>
    <t>การเปรียบเทียบผลสัมฤทธิ์ทางการเรียนในวิชาวิทยาศาสตร์และความสามารถในการคิดวิเคราะห์ ของนักเรียนชั้นมัธยมศึกษาปีที่ ๒ ที่ได้รับการจัดการเรียนรู้แบบ TSOI กับการจัดการเรียนรู้แบบสืบเสาะหาความรู้ ๕ ขั้น</t>
  </si>
  <si>
    <t>5 บทความวิจัยหรือบทความวิชาการที่ตีพิมพ์ในฐานข้อมูล TCI กลุ่มที่ 1</t>
  </si>
  <si>
    <t>วารสารอิเล็กทรอนิกส์การเรียนรู้ทางไกลเชิงนวัตกรรม ปีที่ 11 ฉบับที่ 2 หน้า 43-59</t>
  </si>
  <si>
    <t>ผู้ช่วยศาสตราจารย์ ดร. เจษฎา ราษฎร์นิยม
ผู้ช่วยศาสตราจารย์ ดร.อารยา ลี
ผู้ช่วยศาสตราจารย์ มนมนัส สุดสิ้น</t>
  </si>
  <si>
    <t>การเปรียบเทียบผลสัมฤทธิ์ทักษะการฟังภาษาอังกฤษเพื่อความเข้าใจ ของนักเรียนชั้นมัธยมศึกษาปีที่ 4 โรงเรียนสตรีนนทบุรี ระหว่างกลุ่มที่จัดการเรียนการสอน
แบบร่วมมือ และกลุ่มที่จัดการเรียนการสอนแบบปกติ</t>
  </si>
  <si>
    <t>วารสารสวนสุนันทาวิชาการและวิจัย มหาวิทยาลัยราชภัฏสวนสุนันทา ปีที่ 15 ฉบับที่ 2 หน้า 33-42</t>
  </si>
  <si>
    <t>อาจารย์ณัฐกฤตา ทองขัด</t>
  </si>
  <si>
    <t>การศึกษาสมรรถนะการสร้างนวัตกรรมการเรียนรู้ทางด้านการออกเสียงภาษาอังกฤษ
ของนักศึกษาครูสาขาวิชาภาษาอังกฤษตามแนวทางการจัดการเรียนรู้
แบบสร้างสรรค์เป็นฐานและการจัดการเรียนรู้แบบโครงงานเป็นฐาน</t>
  </si>
  <si>
    <t>Journal of Roi Kaensarn Academi ปีที่ 6 ฉบับ 11 หน้า 197-209</t>
  </si>
  <si>
    <t>พฤศจิกายน 2564</t>
  </si>
  <si>
    <t>ดร.ธีราภรณ์ พลายเล็ก</t>
  </si>
  <si>
    <t>การศึกษาสาเหตุที่ส่งผลต่อผลสัมฤทธิ์ทางการศึกษาในรายวิชาแคลคูลัส ของนักศึกษาสาขาวิชาคณิตศาสตร์ คณะครุศาสตร์</t>
  </si>
  <si>
    <t>วารสารวิจัยราชภัฏกรุงเก่า มหาวิทยาลัยราชภัฏพระนครศรีอยุธยา ปีที่ 8 ฉบับที่ 3 หน้า 21-28</t>
  </si>
  <si>
    <t>กันยายน - ธันวาคม 2564</t>
  </si>
  <si>
    <t>ผู้ช่วยศาสตราจารย์ ดร.ธนัชยศ จำปาหวาย
อาจารย์ช่อเอื้อง อุทิตะสาร
ดร.สุรนนท์ เย็นศิริ</t>
  </si>
  <si>
    <t>เงื่อนไขของเลขโดดในหลักของจำนวนเต็มบวกซึ่งหารด้วย ๗ ลงดัว</t>
  </si>
  <si>
    <t>วารสารคณิตศาสตร์ สมาคมคณิตศาสตร์แห่งประเทศไทย ในพระบรมราชูปถัมภ์ ฉบับที่ 705 หน้า 52-64</t>
  </si>
  <si>
    <t>ผู้ช่วยศาสตราจารย์ ดร.ธนัชยศ จำปาหวาย</t>
  </si>
  <si>
    <t>Strengthen the academic management mode of the application of new media technology in primary school art class</t>
  </si>
  <si>
    <t>2 บทความวิจัยหรือบทความวิชาการที่นำเสนอระดับนานาชาติ</t>
  </si>
  <si>
    <t>International conference on sciences and business management graduate 2021 วิทยาลัยโลจิสติกส์และซัพพลายเชน มหาวิทยาลัยราชภัฏสวนสุนันทา หน้า 1-6</t>
  </si>
  <si>
    <t>26 พฤศจิกายน 2564</t>
  </si>
  <si>
    <t>ผู้ช่วยศาสตราจารย์ ดร.สุทธิพงศ์ บุญผดุง</t>
  </si>
  <si>
    <t>การพัฒนาสมรรถนะของนักศึกษาครู แหงศตวรรษที่ 21
ตามแนวคิดของการศึกษาเพื่อการเปลี่ยนแปลงตัวเอง</t>
  </si>
  <si>
    <t>Journal of Education Rajabhat Maha Sarakham University Vol. 18 No. 3 หน้า 113-126</t>
  </si>
  <si>
    <t>ผู้ช่วยศาสตราจารย์ ดร.สุทธิพงศ์ บุญผดุง 
อาจารย์ ดร.พิณทิพา สืบแสง</t>
  </si>
  <si>
    <t>การพัฒนาแบบประเมินสมรรถนะวิชาชีพครูของนักศึกษาคณะครุศาสตร์
มหาวิทยาลัยราชภัฏสวนสุนันทา</t>
  </si>
  <si>
    <t>Journal of Roi Kaensarn Acadami ปี 7 ฉบับ 1 หน้า 138-148</t>
  </si>
  <si>
    <t>ผู้ช่วยศาสตราจารย์กรกมล ชูช่วย</t>
  </si>
  <si>
    <t>การพัฒนาสมรรถนะวิชาชีพครูโดยกระบวนการทดลองสอนของนักศึกษา ชั้นปที่ 3
คณะครุศาสตร มหาวิทยาลัยราชภัฏสวนสุนันทา</t>
  </si>
  <si>
    <t>วารสารการบริหารนิติบุคคลและนวัตกรรมท้องถิ่น ปี 7 ฉบับ 12 หน้า 335-348</t>
  </si>
  <si>
    <t>ธันวาคม 2564</t>
  </si>
  <si>
    <t>รองศาสตราจารย์ ดร.นันทิยา นอยจันทร์</t>
  </si>
  <si>
    <t>การศึกษาสาเหตุที่เป็นปัญหาต่อการเรียนในสาขาวิชาคณิตศาสตร์ คณะครุศาสตร์ มหาวิทยาลัยราชภัฏสวนสุนันทา</t>
  </si>
  <si>
    <t>วารสารวิจัยราชภัฎกรุงเก่า ปีที่ 8 ฉบับที่ 3 หน้า 1-10</t>
  </si>
  <si>
    <t>ผู้ช่วยศาสตราจารย์ปุณยพล จันทร์ฝอย
ผู้ช่วยศาสตราจารย์ตีรวิชช์ ทินประภา
อาจารย์วาริยา พุทธปฏิโมกข์</t>
  </si>
  <si>
    <t>Management Elements for Excellence Basic Educational School</t>
  </si>
  <si>
    <t xml:space="preserve">The 3rd International Conference on Management, Innovation, Economics and Social Science 2022 หน้า 18-24 </t>
  </si>
  <si>
    <t>19-20 กุมภาพันธ์ 2565</t>
  </si>
  <si>
    <t>ผู้ช่วยศาสตราจารย์ ธนวัฒน์ ศรีศิริวัฒน์
รองศาสตราจารย์ ดร.บัณฑิต ผังนิรันดร์*</t>
  </si>
  <si>
    <t>คณะครุศาสตร์
คณะวิทยาการจัดการ*</t>
  </si>
  <si>
    <t>การพัฒนาทักษะการเขียนพยัญชนะของนักเรียนชั้นอนุบาล 2/2 โรงเรียนพญาไท โดยใช้กิจกรรมเกมเป็นฐาน</t>
  </si>
  <si>
    <t>1 บทความวิจัยหรือบทความวิชาการที่นำเสนอระดับชาติ</t>
  </si>
  <si>
    <t>การประชุมวิชาการระดับชาติ“การนำเสนอผลงานวิจัยของนักศึกษา สาขาการศึกษา ระดับปริญญาตรีครั้งที่ 4”(ผ่านระบบออนไลน์)</t>
  </si>
  <si>
    <t>18 มีนาคม 2565</t>
  </si>
  <si>
    <t>ผู้ช่วยศาสตราจารย์ สิริมณี บรรจง
อาจารย์ดิษิรา ผาสง่า</t>
  </si>
  <si>
    <t>การพัฒนาความสามารถการบวกจำนวนไม่เกิน 10 ของนักเรียนชั้นอนุบาล 3/1 โรงเรียนพญาไท โดยใช้เกมเป็นฐานการเรียนรู้</t>
  </si>
  <si>
    <t>การพัฒนาความสามารถในการอ่านคำของนักเรียนชั้นอนุบาล 3/4 โรงเรียนพญาไท โดยใช้กิจกรรมบัตรคำประกอบเกม</t>
  </si>
  <si>
    <t>การพัฒนาทักษะการอ่านคำของนักเรียนชั้นอนุบาลปีที่ 3/1 โรงเรียนอนุบาลสามเสน (สำนักงานสลากกินแบ่งรัฐบาลอุปถัมภ์) โดยใช้กิจกรรมนิทานประกอบเกม</t>
  </si>
  <si>
    <t>การพัฒนาความสามารถในการอ่านคำของนักเรียนชั้นอนุบาล 2 โรงเรียนวัดบรมนิวาสโดยใช้นิทานคำคล้องจองประกอบเกม</t>
  </si>
  <si>
    <t>การพัฒนาความสามารถในการรู้ค่าจำนวน 1-5 ของนักเรียนชั้นอนุบาล 1/1 โรงเรียนอนุบาลสามเสน (สำนักงานสลากกินแบ่งรัฐบาลอุปถัมภ์) โดยการใช้นิทานคณิตศาสตร์</t>
  </si>
  <si>
    <t>การพัฒนาทักษะทางวิทยาศาสตร์ของนักเรียนชั้นอนุบาลปีที่ 1/2 โรงเรียนอนุบาลสามเสน (สำนักงานสลากกินแบ่งรัฐบาลอุปถัมภ์) โดยใช้กิจกรรมการเล่นเกม</t>
  </si>
  <si>
    <t>การพัฒนาความสามารถในการหาผลรวมจำนวนไม่เกิน 10 ของนักเรียนชั้นอนุบาลปีที่ 2/3 โรงเรียนอนุบาลสามเสน (สำนักงานสลากกินแบ่งรัฐบาลอุปถัมภ์) โดยใช้เกมเป็นฐานการเรียนรู้</t>
  </si>
  <si>
    <t>ผลของการจัดกิจกรรมเกมการศึกษาออนไลน์เพื่อพัฒนาความสามารถในการรู้ค่าจำนวน 1-10 ของนักเรียนชั้นอนุบาล 1/2 โรงเรียนกองทัพบกอุปถัมภ์สื่อสารสงเคราะห์</t>
  </si>
  <si>
    <t>ผู้ช่วยศาสตราจารย์ ดร.ภาวิณี โฆมานะสิน</t>
  </si>
  <si>
    <t>การพัฒนาความสามารถด้านการรู้ค่าจำนวน 1-10 ของนักเรียนชั้นอนุบาล 1/1 โรงเรียนวัดสร้อยทอง โดยใช้เกมการศึกษาในรูปแบบออนไลน์</t>
  </si>
  <si>
    <t>ผลการใช้เกมการศึกษา Let’s find the answer ที่มีต่อความสามารถในการสังเกตและเปรียบเทียบของนักเรียนชั้นอนุบาล 3</t>
  </si>
  <si>
    <t>ผลของการจัดกิจกรรมนิทานประกอบเกมการศึกษาเพื่อพัฒนาความสามารถด้านการอ่านของนักเรียนชั้นอนุบาล 3/2 โรงเรียนกองทัพบกอุปถัมภ์สื่อสารสงเคราะห์</t>
  </si>
  <si>
    <t xml:space="preserve">การพัฒนาทักษะการเปรียบเทียบของนักเรียนชั้นอนุบาล 2/1 โรงเรียนวัดสร้อยทอง โดยใช้หนังสือนิทานอิเล็กทรอนิกส์
</t>
  </si>
  <si>
    <t>การพัฒนาความสามารถในการรู้ค่าจำนวน 1-20 ของนักเรียนชั้นอนุบาลปีที่ 3/1 โรงเรียนอนุบาลวัดปรินายก โดยใช้กิจกรรมเกมการศึกษา</t>
  </si>
  <si>
    <t>อาจารย์ณัฐกา สุทธิธนกูล</t>
  </si>
  <si>
    <t>การพัฒนาความสามารถในการรู้ค่าจำนวน 1-10 ของนักเรียนชั้นอนุบาล 1/2 โรงเรียนอนุบาลวัดปรินายก โดยการใช้กิจกรรมเกมการศึกษาออนไลน์</t>
  </si>
  <si>
    <t>การพัฒนาความสามารถในการรู้ค่าจำนวน 1 – 10 ของนักเรียนชั้นอนุบาล 1/2 โรงเรียนประชานิเวศน์  โดยการใช้กิจกรรมเกมการศึกษา</t>
  </si>
  <si>
    <t>การพัฒนาความสามารถ​ด้านการรู้ค่าจำนวน 1-10 ของนักเรียนชั้นอนุบาล 2 โรงเรียนโกวิท​ธำ​รง​ โดยการใช้นิทาน</t>
  </si>
  <si>
    <t>การพัฒนาความสามารถในการอ่านคำของนักเรียนชั้นอนุบาล 2 โรงเรียนสุเหร่าลาดพร้าว (อามินเซ็นอุปถัมภ์)  โดยการใช้นิทานคำคล้องจอง</t>
  </si>
  <si>
    <t>การพัฒนาความสามารถในการรู้ค่าจำนวน 1 – 10 ของนักเรียนชั้นอนุบาล 1/3 โรงเรียนประชานิเวศน์  โดยการใช้นิทานคณิตศาสตร์</t>
  </si>
  <si>
    <t>ผลของการจัดกิจกรรมเกมการศึกษาออนไลน์เพื่อพัฒนาความสามารถการรู้ค่าจำนวน 1-10 ของนักเรียนชั้นอนุบาล 1/2 โรงเรียนราชวินิตประถมบางแค</t>
  </si>
  <si>
    <t>ผู้ช่วยศาสตราจารย์ สุพันธ์วดี ไวยรูป</t>
  </si>
  <si>
    <t>การพัฒนาความสามารถในการอ่านคำภาษาอังกฤษของนักเรียนชั้นอนุบาล 3/1 โรงเรียนราชวินิตประถมบางแค โดยใช้กิจกรรมเกมการศึกษาออนไลน์</t>
  </si>
  <si>
    <t>การพัฒนาทักษะการอ่านพยัญชนะไทยคู่คล้าย ของนักเรียนชั้นอนุบาลศึกษาปีที่ 2 โรงเรียนวัดมหรรณพาราม ในพระราชูปถัมภ์ฯ โดยใช้แบบฝึกทักษะการลากเส้นตามจุดและเกมปริศนาเขาวงกตออนไลน์</t>
  </si>
  <si>
    <t>ดร.ดวงกมล จงเจริญ</t>
  </si>
  <si>
    <t>การพัฒนาความสามารถในการพูดสื่อสารของนักเรียนชั้นอนุบาล  ปีที่ 2/3 โรงเรียนอนุบาลวัดนางนอง โดยใช้นิทานร่วมกับ
เกมเรียงลำดับภาพเหตุการณ์</t>
  </si>
  <si>
    <t>อาจารย์ธิติกาญจน์ ฐิติโสภณศักดิ์
ผู้ช่วยศาสตราจารย์ สุพันธ์วดี ไวยรูป</t>
  </si>
  <si>
    <t>การพัฒนาทักษะการคิดเชิงบริหาร ด้านความจำเพื่อนำไปใช้งาน (Working memory) โดยใช้กิจกรรมการร้องเพลงประกอบชุดเกมนักสืบตัวน้อยของนักเรียนชั้นอนุบาล 2/2 โรงเรียนเธียรประสิทธิ์ศาสตร์</t>
  </si>
  <si>
    <t>การพัฒนาความสามารถการรู้ค่าจำนวน 1-10 ของนักเรียนชั้นอนุบาลปีที่ 1/5 โรงเรียนเธียรประสิทธิ์ศาสตร์ โดยใช้กิจกรรมเกมคณิตแสนซนออนไลน์</t>
  </si>
  <si>
    <t>การพัฒนาทักษะการเปรียบเทียบรูปร่าง รูปทรงของนักเรียนชั้นอนุบาลปีที่ 1/2 โรงเรียนเซนต์ฟรังซีสซาเวียร์คอนแวนต์ โดยใช้กิจกรรมการเล่านิทานประกอบเกมเชาวน์ปัญญาในรูปแบบออนไลน์</t>
  </si>
  <si>
    <t>การพัฒนาทักษะการพูดสื่อสารของนักเรียนชั้นอนุบาลศึกษาปีที่ 1 โรงเรียนวัดมหรรณพาราม ในพระราชูปถัมภ์ฯ โดยใช้กิจกรรมการเล่านิทานคำคล้องจองประกอบภาพเหตุการณ์ในรูปแบบออนไลน์</t>
  </si>
  <si>
    <t>การพัฒนาความสามารถการรู้ค่าจำนวน 1-10 ของนักเรียนชั้นอนุบาลปีที่1 โรงเรียนวัดมกุฏกษัตริยาราม โดยใช้กิจกรรมเกมสนุกคิดคณิตมหัศจรรย์ออนไลน์</t>
  </si>
  <si>
    <t>การพัฒนาความสามารถในการอ่านคำของนักเรียนชั้นอนุบาลปีที่ 2 โรงเรียนวัดมกุฏกษัตริยาราม โดยใช้นิทานคำคล้องจองประกอบเกมจับคู่สนุกคิดคำไทยออนไลน์</t>
  </si>
  <si>
    <t>การพัฒนาความสามารถในการรู้ค่าจำนวน 1-20 ของนักเรียนชั้นอนุบาลปีที่ 3/3 โรงเรียนอนุบาลสามเสน (สำนักงานสลากกินแบ่งรัฐบาลอุปภัมถ์) โดยใช้เกมการศึกษาออนไลน์</t>
  </si>
  <si>
    <t>ผู้ช่วยศาสตราจารย์ สิริมณี บรรจง
อาจารย์ดิษิรา ผางสง่า</t>
  </si>
  <si>
    <t>การพัฒนาความสามารถในการรู้ค่าจำนวน 1 – 20 ของนักเรียนชั้นอนุบาล 2/1 โรงเรียนวัดจันทรสโมสร โดยใช้เกมการศึกษา</t>
  </si>
  <si>
    <t>การพัฒนาความสามารถในการคิดวิเคราะห์ของนักเรียนชั้นอนุบาล 1/1 โรงเรียนกองทัพบกอุปถัมภ์สื่อสารสงเคราะห์ โดยใช้เกมการศึกษาในรูปแบบออนไลน์</t>
  </si>
  <si>
    <t>การพัฒนาทักษะทางคณิตศาสตร์การบวกเลขจำนวนไม่เกิน 10 ของนักเรียนชั้นอนุบาล 3/1 โรงเรียนสมาคมสตรีไทย โดยใช้เกมคณิตแสนสนุก</t>
  </si>
  <si>
    <t>ทักษะคณิตศาสตร์ด้านเรขาคณิตของนักเรียนชั้นอนุบาล 2/2 โรงเรียนสมาคมสตรีไทย โดยใช้กิจกรรมนิทานรูปแบบวาดไปเล่าไป</t>
  </si>
  <si>
    <t>การศึกษาผลสัมฤทธิ์ทางการเรียนคณิตศาสตร์ เรื่อง ค่ากลางของข้อมูล โดยใช้สื่อประสม ของนักเรียนชั้นมัธยมศึกษาปีที่ 6/3 โรงเรียนวัดราชาธิวาส</t>
  </si>
  <si>
    <t>ดร.สุรนนท์ เย็นศิริ 
ผู้ช่วยศาสตราจารย์ ธนัชยศ จําปาหวาย</t>
  </si>
  <si>
    <t>การแก้ปัญหาผลสัมฤทธิ์ทางการเรียนวิชาคณิตศาสตร์ เรื่อง การบวกและการลบจํานวนเต็มของนักเรียนชั้นมัธยมศึกษาปีที่ 1/1 โรงเรียนวิมุตยารามพิทยากรโดยใช้สื่อประสม</t>
  </si>
  <si>
    <t>ผู้ช่วยศาสตราจารย์ ปุญยพล จันทร์ฝอย</t>
  </si>
  <si>
    <t>การแก้ปัญหาผลสัมฤทธิ์ทางการเรียนวิชาคณิตศาสตร์ เรื่อง การบวกและการลบจำนวนเต็ม โดยใช้สื่อ Algebra tiles ของนักเรียนชั้นมัธยมศึกษาปีที่ 1 โรงเรียนโยธินบูรณะ</t>
  </si>
  <si>
    <t>ผู้ช่วยศาสตราจารย์ ธนวัฒน์ ศรีศิริวัฒน์</t>
  </si>
  <si>
    <t>การศึกษาผลสัมฤทธิ์ทางการเรียน โดยใช้การจัดการเรียนการสอนตามรูปแบบ SSCS เรื่อง การวิเคราะห์และนําเสนอข้อมูลเชิงปริมาณ ของนักเรียนชั้นมัธยมศึกษาปีที่ 6 โรงเรียนโยธินบูรณะ</t>
  </si>
  <si>
    <t>ผลการจัดการเรียนรู้โดยใช้แนวคิดเกมมิฟิเคชัน เรื่อง การแยกตัวประกอบของพหุนามดีกรีสอง ของนักเรียนชั้นมัธยมศึกษาปีที่ 2 โรงเรียนสาธิตมหาวิทยาลัยราชภัฏสวนสุนันทา (ฝ่ายมัธยม)</t>
  </si>
  <si>
    <t>การศึกษาผลสัมฤทธิ์ทางการเรียน เรื่อง การแยกตัวประกอบของพหุนามดีกรีสองโดยใช้ชุดกิจกรรม ของนักเรียนชั้นมัธยมศึกษาปีที่ 2/5 โรงเรียนราชวินิต มัธยม</t>
  </si>
  <si>
    <t>อาจารย์ช่อเอื้อง อุทิตะสาร</t>
  </si>
  <si>
    <t>การศึกษาการเรียนคณิตศาสตร์ เรื่อง การแยกตัวประกอบของพหุนามโดยการจัดกิจกรรมการเรียนรู้ประกอบแอปพลิเคชัน ของนักเรียนชั้นมัธยมศึกษาปีที่ 2</t>
  </si>
  <si>
    <t>ผู้ช่วยศาสตราจารย์ ตีรวิชช์ ทินประภา</t>
  </si>
  <si>
    <t>การแก้ปัญหาผลสัมฤทธิ์ทางการเรียนคณิตศาสตร์ เรื่อง การบวกและการลบจํานวนเต็มโดยใช้สื่อ Algebra Tiles ของนักเรียนชั้นมัธยมศึกษาปีที่ 1/7 โรงเรียนศึกษานารี</t>
  </si>
  <si>
    <t>การแก้ปัญหาผลสัมฤทธิ์ทางการเรียนวิชาคณิตศาสตร์ เรื่อง การแปลงทางเรขาคณิตโดยการจัดการเรียนการสอนออนไลน์ร่วมกับ โปรแกรม The Geometer's Sketchpad (GSP) ของนักเรียนชั้นมัธยมศึกษาปีที่ 2/3 โรงเรียนสุวรรณพลับพลาพิทยาคม</t>
  </si>
  <si>
    <t>อาจารย์วาริยา พุทธปฏิโมกข์</t>
  </si>
  <si>
    <t>การแก้ปัญหาผลสัมฤทธิ์ทางการเรียน เรื่อง การบวกและการลบจํานวนเต็มโดยใช้สื่อ Algebra Tiles ของนักเรียนชั้นมัธยมศึกษาปีที่ 1</t>
  </si>
  <si>
    <t>การศึกษาผลสัมฤทธิ์ทางการเรียนและการมีส่วนร่วมในชั้นเรียนวิชาคณิตศาสตร์ เรื่อง สมบัติของเลขยกกำลัง โดยการจัดการเรียนการสอนออนไลน์ร่วมกับเกมของนักเรียนชั้นมัธยมศึกษาปีที่ 2/1 โรงเรียนโยธินบูรณะ 2 (สุวรรณสุทธาราม)</t>
  </si>
  <si>
    <t>การแก้ปัญหาผลสัมฤทธิ์ทางการเรียนวิชาคณิตศาสตร์ เรื่อง การแก้สมการเอกซ์โพเนนเชียล โดยการใช้ Algebra Tiles ของนักเรียนชั้นมัธยมศึกษาปีที่ 5/3 โรงเรียนวัดนวลนรดิศ</t>
  </si>
  <si>
    <t>การศึกษาผลสัมฤทธิ์และเจตคติในการเรียนวิชาคณิตศาสตร์เรื่อง โจทย์ปัญหาเกี่ยวกับสมการเชิงเส้นตัวแปรเดียว โดยการใช้บาร์โมเดล ของนักเรียนชั้นมัธยมศึกษาปีที่ 1/1 โรงเรียนโยธินบูรณะ 2 (สุวรรณสุทธาราม)</t>
  </si>
  <si>
    <t>การแกปญหาผลสัมฤทธิ์ทางการเรียน เรื่อง การคูณและการหารเลขยกกําลังที่มีเลขชี้กําลังเปนจํานวนเต็มบวก โดยใชแบบฝกทักษะรวมกับบทเรียนคอมพิวเตอรชวยสอน (CAI) ของนักเรียนชั้นมัธยมศึกษาปีที่ 1/1 โรงเรียนราชวินิต มัธยม</t>
  </si>
  <si>
    <t>การศึกษาผลผลสัมฤทธิ์ทางการเรียนวิชาคณิตศาสตร์ เรื่อง หลักการนับเบื้องต้นโดยใช้สื่อประสม ของนักเรียนชั้นมัธยมศึกษาปีที่ 4โรงเรียนรัตนาธิเบศร์</t>
  </si>
  <si>
    <t>ผลการจัดการเรียนรู้โดยใช้แอนิเมชัน เรื่อง หลักการนับเบื้องต้น ที่มีต่อผลสัมฤทธิ์ทางการเรียนวิชาคณิตศาสตร์ของนักเรียนชั้นมัธยมศึกษาปีที่ 5/1 โรงเรียนศีลาจารพิพัฒน์</t>
  </si>
  <si>
    <t>ผลการจัดการเรียนรู้ เรื่อง ปริมาตรและพื้นที่ผิวของ พีระมิดและกรวยโดยใช้โปรแกรม GeoGebra ของนักเรียนชั้นมัธยมศึกษาปีที่ 3/1 โรงเรียนศีลาจารพิพัฒน์</t>
  </si>
  <si>
    <t>ผลการจัดการเรียนรู้เรื่อง ความเท่ากันทุกประการ โดยใช้แนวคิดเกมมิฟิเคชัน ของนักเรียนชั้นมัธยมศึกษาปีที่ 2/3 โรงเรียนศีลาจารพิพัฒน์</t>
  </si>
  <si>
    <t>การศึกษาผลสัมฤทธิ์ทางการเรียน เรื่อง ค่ากลางของข้อมูล โดยใช้การจัดการเรียนการสอนออนไลน์ผ่าน Edmodo ของนักเรียนชั้นมัธยมศึกษาปีที่ 6/1 โรงเรียนสุวรรณพลับพลาพิทยาคม</t>
  </si>
  <si>
    <t>การศึกษาการเรียนคณิตศาสตร์โดยใช้เกม เรื่อง พหุนาม ของนักเรียนชั้นมัธยมศึกษาปีที่ 2 โรงเรียนมหรรณพาราม</t>
  </si>
  <si>
    <t>การศึกษาการเรียนวิชาคณิตศาสตร์ เรื่อง ฟังก์ชันตรีโกณมิติ โดยการจัดกิจกรรม การเรียนการสอนตามแนวคิดเกมมิฟิเคชัน ของนักเรียนชั้นมัธยมศึกษาปีที่ 5</t>
  </si>
  <si>
    <t>การศึกษาการเรียนวิชาคณิตศาสตร์ เรื่อง พหุนาม โดยการจัดการเรียนการสอนออนไลน์ร่วมกับเกม Classcraft ของนักเรียนชั้นมัธยมศึกษาปีที่ 2/6 โรงเรียนมหรรณพาราม</t>
  </si>
  <si>
    <t>การศึกษาผลสัมฤทธิ์ทางการเรียนวิชาคณิตศาสตร์ เรื่อง สมการเชิงเส้นสองตัวแปรในการจัดการเรียนรู้โดยใช้แนวคิดเกมมิฟิเคชัน ของนักเรียนชั้นมัธยมศึกษาปีที่ 1/1 โรงเรียนฤทธิณรงค์รอน</t>
  </si>
  <si>
    <t>ผลการจัดการเรียนรู้โดยใช้แนวคิดเกมมิฟิเคชันที่มีต่อผลสัมฤทธิ์ทางการเรียนวิชาคณิตศาสตร์ เรื่อง การแยกตัวประกอบพหุนาม ของนักเรียนชั้นมัธยมศึกษาปีที่ 2/13 โรงเรียนสตรีนนทบุรี</t>
  </si>
  <si>
    <t>การศึกษาผลสัมฤทธิ์ทางการเรียนวิชาคณิตศาสตร์ เรื่อง การแยกตัวประกอบของพหุนามดีกรีสอง ในการจัดการเรียนรู้โดยใช้สื่อประสม ของนักเรียนชั้นมัธยมศึกษาปีที่ 2/1 โรงเรียนฤทธิณรงค์รอน</t>
  </si>
  <si>
    <t>การส่งเสริมผลสัมฤทธิ์ทางการเรียนด้วยการเรียนรู้แบบ onstructivist ด้วยสื่อออนไลน์ในสถานการณ์ new normal สำหรับนักเรียนชั้นมัธยมศึกษาปีที่ 1 โรงเรียนสาธิตมหาวิทยาลัยราชภัฎสวนสุนันทา</t>
  </si>
  <si>
    <t>ดร.สุดารัตน์ ศรีมา</t>
  </si>
  <si>
    <t>การจัดการเรียนการสอนบนแพลตฟอร์มออนไลน์เพื่อพัฒนาผลสัมฤทธิ์ทางการเรียนในรายวิชาการออกแบบและเทคโนโลยี สำหรับชั้นมัธยมศึกษาปีที่ 3 โรงเรียนมัธยมวัดเบญจมบพิตร</t>
  </si>
  <si>
    <t>การพัฒนาบทเรียนออนไลน์ หน่วยการเรียนรู้เรื่อง การแก้ปัญหา ในรายวิชาวิทยาการคำนวณ1 สำหรับนักเรียนชั้นมัธยมศึกษาปีที่ 1 โรงเรียนวัดราชาธิวาส ปีการศึกษา 2564</t>
  </si>
  <si>
    <t>ดร.ชัยวัฒน์ จิวพานิชย์</t>
  </si>
  <si>
    <t>การพัฒนาบทเรียนออนไลน์บนเว็บไซต์ เรื่อง การเขียนโปรแกรมไพทอนเบื้องต้น สำหรับนักเรียนชั้นมัธยมศึกษาปีที่ 2 โรงเรียนสามเสนนอก (ประชาราษฎร์อนุกูล)</t>
  </si>
  <si>
    <t>ดร.ศิลป์ชัย พลูคล้าย</t>
  </si>
  <si>
    <t>การพัฒนาวิดีโอปฏิสัมพันธ์ สำหรับการจัดการเรียนรู้ออนไลน์เชิงรุก รายวิชาวิทยาการคำนวณ ระดับชั้นมัธยมศึกษาปีที่ 2</t>
  </si>
  <si>
    <t xml:space="preserve">อาจารย์เอกภพ  อินทรภู่ </t>
  </si>
  <si>
    <t>การพัฒนาบทเรียนออนไลน์เพื่อส่งเสริมผลสัมฤทธิ์ทางการเรียน รายวิชาวิทยาการคำนวณ สำหรับนักเรียนชั้นมัธยมศึกษาปีที่ 2 โรงเรียนพิบูลประชาสรรค์</t>
  </si>
  <si>
    <t>ดร.ศิลป์ชัย พูลคล้าย</t>
  </si>
  <si>
    <t>การพัฒนาบทเรียนออนไลน์โดยใช้กูเกิล ไซต์ รายวิชาวิทยาการคำนวณ เรื่องเทคโนโลยีสารสนเทศ สำหรับนักเรียนชั้นมัธยมศึกษาปีที่ 3 ของโรงเรียนพิบูลประชาสรรค์</t>
  </si>
  <si>
    <t>การพัฒนาบทเรียนออนไลน์แบบสาธิต เรื่องการใช้ซอฟต์แวร์สำเร็จรูป สำหรับนักเรียนชั้นมัธยมศึกษาปีที่ 1</t>
  </si>
  <si>
    <t>อาจารย์เอกภพ อินทรภู่</t>
  </si>
  <si>
    <t>การพัฒนาสื่อการเรียนรู้แบบออนดีมานด์ เรื่อง การใช้โปรแกรมสแครช สำหรับนักเรียนชั้นมัธยมศึกษาปีที่ 1 โรงเรียนมัธยมวัดดุสิตาราม ปีการศึกษา 2564</t>
  </si>
  <si>
    <t>พัฒนาบทเรียนออนไลน์ เรื่อง วัสดุ อุปกรณ์ ทางเทคโนโลยี รายวิชาออกเเบบเเละเทคโนโลยีสำหรับชั้นมัธยมศึกษาชั้นปีที่2 โรงเรียนพระโขนงพิทยาลัย</t>
  </si>
  <si>
    <t>ดร.ศิลป์ชัย  พูลคล้าย</t>
  </si>
  <si>
    <t>การศึกษาผลสัมฤทธิ์ทางการเรียนผ่านโปรแกรมการเรียนการสอนออนไลน์โดยใช้เกมมิฟิเคชั่นเป็นฐานในรายวิชาออกแบบและเทคโนโลยีสำหรับนักเรียนชั้นมัธยมศึกษาปีที่ 3 โรงเรียนพระโขนงพิทยาลัย ปีการศึกษา 2564</t>
  </si>
  <si>
    <t>การพัฒนาสื่อ On hand  ด้วยกิจกรรมการเรียนรู้เป็นฐาน วิชาวิทยาการออกแบบและเทคโนโลยี เพื่อส่งเสริมทักษะการคิดสร้างสรรค์ชั้นมัธยมศึกษาปีที่ 2 โรงเรียนบดินทรเดชา สิงห์ สิงหเสนี นนทบุรี</t>
  </si>
  <si>
    <t>การพัฒนาบทเรียนออนไลน์ วิชาวิทยาการคำนวณ เรื่องการเขียนโปรแกรมการแก้ปัญหาด้วยภาษา Python (Replit) เพื่อเพิ่มผลสัมฤทธิ์ทางการเรียนของนักเรียนชั้นมัธยมศึกษาปีที่ 2</t>
  </si>
  <si>
    <t xml:space="preserve">ดร.ชัยวัฒน์ จิวพานิชย์ </t>
  </si>
  <si>
    <t>การพัฒนาบทเรียนออนไลน์ด้วยการคิดเชิงออกแบบ ในรายวิชาการออกแบบและเทคโนโลยี ของนักเรียนชั้นมัธยมศึกษาปีที่ 3</t>
  </si>
  <si>
    <t>การพัฒนาเว็บไซต์สำหรับการเรียนรู้ เรื่องการเขียนโปรแกรมสแครช สำหรับนักเรียนชั้นมัธยมศึกษาปีที่ 1 โรงเรียนสามเสนนอก(ประชาราษฎร์อนุกูล)</t>
  </si>
  <si>
    <t>การพัฒนาบทเรียนออนไลน์ ในรายวิชาวิทยาการคำนวณเพื่อส่งเสริมแนวคิดเชิงคำนวณในการพัฒนาโครงงาน สำหรับนักเรียนชั้นมัธยมศึกษาปีที่ 4 โรงเรียนพิบูลประชาสรรค์</t>
  </si>
  <si>
    <t xml:space="preserve">ดร.ศิลป์ชัย พูลคล้าย </t>
  </si>
  <si>
    <t>การจัดการเรียนรู้ออนไลน์โดยใช้โครงงานเป็นฐานเพื่อส่งเสริมทักษะการคิดสร้างสรรค์และการทำงานเป็นทีมของนักเรียนชั้นมัธยมศึกษาปีที่3 รายวิชาการออกแบบและเทคโนโลยี โรงเรียนบดินทรเดชา (สิงห์ สิงหเสนี) นนทบุรี</t>
  </si>
  <si>
    <t>การพัฒนาบทเรียนออนไลน์ เรื่อง เทคโนโลยีสารสนเทศ สำหรับนักเรียนชั้นมัธยมศึกษาปีที่ 2 โรงเรียนกันตะบุตร</t>
  </si>
  <si>
    <t>ดร.ชัยวัฒน์  จิวพานิชย์</t>
  </si>
  <si>
    <t>การจัดการเรียนรู้โดยใช้กรณีศึกษาผ่านเว็บไซต์ เพื่อส่งเสริมผลสัมฤทธิ์ทางการเรียนรายวิชาวิทยาการคำนวณ สำหรับนักเรียนชั้นมัธยมศึกษาปีที่ 1 โรงเรียนราชวินิต มัธยม</t>
  </si>
  <si>
    <t>การพัฒนากิจกรรมการเรียนเชิงรุกโดยใช้เกมเป็นฐาน เพื่อส่งเสริมทักษะการคิดวิเคราะห์ สำหรับนักเรียนในระดับชั้นมัธยมศึกษาปีที่ 2 โรงเรียนสาธิต มหาวิทยาลัยราชภัฏสวนสุนันทา</t>
  </si>
  <si>
    <t>ดร.สุดารัตน์  ศรีมา</t>
  </si>
  <si>
    <t>การเรียนรู้ออนไลน์ด้วยเกมมิฟิเคชันเพื่อศึกษาผลสัมฤทธิ์ทางการเรียนรายวิชาวิทยาการคำนวณของนักเรียนชั้นมัธยมศึกษาปีที่ 1 โรงเรียนรัตนาธิเบศร์</t>
  </si>
  <si>
    <t>ศึกษาผลการใช้แผนการจัดการเรียนรู้วิชาวิทยาการคำนวณ โดยใช้เกมออนไลน์เป็นฐานสำหรับนักเรียนชั้นมัธยมศึกษาปีที่ 5 โรงเรียนวัดราชาธิวาส</t>
  </si>
  <si>
    <t>การจัดการเรียนรู้ออนไลน์เชิงรุกด้วยแอปพลิเคชัน รายวิชาออกแบบและเทคโนโลยีของนักเรียนชั้นมัธยมศึกษาปีที่ 5 โรงเรียนรัตนาธิเบศร์</t>
  </si>
  <si>
    <t>การพัฒนาบทเรียนออนไลน์ เรื่อง กระบวนการออกแบบเชิงวิศวกรรม รายวิชาเทคโนโลยี (การออกแบบและเทคโนโลยี) สำหรับนักเรียนชั้นมัธยมศึกษาปีที่ 1 ปีการศึกษา 2564 โรงเรียนสุวรรณพลับพลาพิทยาคม</t>
  </si>
  <si>
    <t>การพัฒนาสื่อการสอนผ่านเว็บด้วยวีดิทัศน์ตามประสงค์ เรื่อง โปรแกรมประยุกต์ ในรายวิชาการออกแบบและเทคโนโลยี สำหรับนักเรียนชั้นมัธยมศึกษาปีที่ 4 โรงเรียนมัธยมวัดดุสิตาราม ปีการศึกษา 2564</t>
  </si>
  <si>
    <t>การพัฒนาวิดีโอปฏิสัมพันธ์ร่วมกับการเรียนรู้ออนไลน์เชิงรุก 
รายวิชาการเขียนโปรแกรมเบื้องต้น ของนักเรียนชั้นมัธยมศึกษาปีที่ 1</t>
  </si>
  <si>
    <t>การพัฒนาบทเรียนออนไลน์ เรื่อง การสร้างหนังสืออิเล็กทรอนิกส์ด้วยโปรแกรมประยุกต์ รายวิชาเทคโนโลยีสารสนเทศ  สำหรับนักเรียนชั้นมัธยมศึกษาปีที่ 2  โรงเรียนสุวรรณพลับพลาพิทยาคม</t>
  </si>
  <si>
    <t>การพัฒนาวิดีโอปฏิสัมพันธ์ สำหรับการจัดการเรียนรู้ออนไลน์เชิงรุก รายวิชาวิทยาการคำนวณ ระดับชั้นมัธยมศึกษาปีที่ 1</t>
  </si>
  <si>
    <t>อาจารย์เอกภพ  อินทรภู่</t>
  </si>
  <si>
    <t>การพัฒนาความสามารถการอ่านเชิงวิเคราะห์ โดยใช้การจัดการเรียนรู้รูปแบบสืบเสาะหาความรู้ร่วมกับแอปพลิเคชันเพื่อการศึกษา ของนักเรียนชั้นมัธยมศึกษาปีที่ 4/10 โรงเรียนทวีธาภิเศก</t>
  </si>
  <si>
    <t>อาจารย์สุมนา เขียนนิล</t>
  </si>
  <si>
    <t>การพัฒนาความสามารถในการแต่งคำประพันธ์ โดยใช้ชุดการเรียนรู้ ของนักเรียนชั้นมัธยมศึกษาปีที่ 5/9 โรงเรียนวัดเขมาภิรตาราม</t>
  </si>
  <si>
    <t>การแก้ปัญหาการอ่านออกเสียงบทร้อยแก้ว โดยใช้สื่อประสมร่วมกับการให้ข้อมูลย้อนกลับ ของนักเรียนชั้นมัธยมศึกษาปีที่ 2/6 โรงเรียนมัธยมวัดหนองแขม ปีการศึกษา 2564</t>
  </si>
  <si>
    <t>การพัฒนาผลสัมฤทธิ์ทางการเรียนหลักภาษาไทย เรื่อง สำนวน สุภาษิต คำพังเพย โดยใช้การเรียนรู้แบบห้องเรียนกลับด้านร่วมกับเกมิฟิเคชัน ของนักเรียนชั้นมัธยมศึกษาปีที่ 1/4 ภาคเรียนที่ 2 ปีการศึกษา 2564 โรงเรียนสตรีวัดระฆัง</t>
  </si>
  <si>
    <t>การแก้ปัญหาผลสัมฤทธิ์ทางการเรียนหลักภาษา เรื่อง การสร้างคำในภาษาไทย โดยใช้บทเรียนคอมพิวเตอร์ช่วยสอน (CAI) ของนักเรียนชั้นมัธยมศึกษาปีที่ 1/2 โรงเรียนมัธยมวัดหนองแขม ปีการศึกษา 2564</t>
  </si>
  <si>
    <t>การแก้ปัญหาการอ่านเชิงวิเคราะห์ โดยใช้รูปแบบการจัดการเรียนรู้แบบกระบวนการ 5 ขั้น (Five-step process) ร่วมกับผังกราฟิก ของนักเรียนชั้นมัธยมศึกษาปีที่ 5/10 โรงเรียนทวีธาภิเศก</t>
  </si>
  <si>
    <t>การพัฒนาชุดกิจกรรมการเรียนรู้หลักภาษาไทยร่วมกับการใช้เพลงประกอบการสอน เรื่อง ชนิดของคำ ของนักเรียนชั้นมัธยมศึกษาปีที่ 1/7 โรงเรียนสตรีวัดระฆัง</t>
  </si>
  <si>
    <t>การแก้ปัญหาการอ่านออกเสียงบทร้อยกรอง โดยใช้หนังสืออิเล็กทรอนิกส์ ของนักเรียนชั้นมัธยมศึกษาปีที่ 6/2 โรงเรียนมัธยมวัดด่านสำโรง ปีการศึกษา 2564</t>
  </si>
  <si>
    <t>การพัฒนาทักษะการอ่านวิเคราะห์โดยใช้สื่อแอนิเมชันร่วมกับแบบฝึกทักษะสำหรับนักเรียนชั้นมัธยมศึกษาปีที่ 1/3 โรงเรียนศรีบุณยานนท์</t>
  </si>
  <si>
    <t>ดร.สิริอร จุลทรัพย์ แก้วมรกฎ</t>
  </si>
  <si>
    <t xml:space="preserve">การพัฒนาความสามารถในการอ่านจับใจความโดยใช้กระบวนการจัดการเรียนรู้ด้วยเทคนิค KWL Plus ของนักเรียนชั้นมัธยมศึกษาปีที่ 1/1 โรงเรียนนวมินทราชินูทิศ บดินทรเดชา      </t>
  </si>
  <si>
    <t>การพัฒนาการอ่านออกเสียงบทร้อยกรองด้วยสื่อวีดิทัศน์คาราโอเกะร่วมกับการใช้กรณีตัวอย่าง ของนักเรียนชั้นมัธยมศึกษาปีที่ 3/5 โรงเรียนมัธยมวัดบึงทองหลาง</t>
  </si>
  <si>
    <t>การพัฒนาทักษะการฟังและการดูอย่างมีวิจารณญาณโดยการจัดการเรียนรู้ด้วยเทคนิคการใช้คำถามของบลูมร่วมกับสื่อมัลติมีเดียของนักเรียนชั้นมัธยมศึกษาปีที่ 5/4 โรงเรียนมัธยมวัดบึงทองหลาง</t>
  </si>
  <si>
    <t>การแก้ปัญหาผลสัมฤทธิ์ทางการเรียนหลักภาษาไทย โดยใช้หนังสืออิเล็กทรอนิกส์ร่วมกับเกมการศึกษา ของนักเรียนชั้นประถมศึกษาปีที่ 5 โรงเรียนโยนออฟอาร์ค</t>
  </si>
  <si>
    <t>การแก้ปัญหาการวิเคราะห์คุณค่าวรรณคดี โดยการใช้แอพพลิเคชัน ร่วมกับคำถามระดับสูง ของนักเรียนชั้นมัธยมศึกษาปีที่ 2/7 ภาคเรียนที่ 2 ปีการศึกษา 2564 โรงเรียนศรีบุณยานนท์</t>
  </si>
  <si>
    <t>การพัฒนาการอ่านออกเสียง โดยใช้สื่อมัลติมีเดียร่วมกับเกมการศึกษาของนักเรียนชั้นประถมศึกษาปีที่ 3 โรงเรียนวัดชัยมงคล</t>
  </si>
  <si>
    <t>การพัฒนาผลสัมฤทธิ์ทางการเรียนหลักภาษาไทย เรื่อง คำบาลีสันสกฤต โดยการจัดการเรียนรู้แบบใช้สมองเป็นฐาน (BBL) ร่วมกับเกมิฟิเคชันของนักเรียนชั้นมัธยมศึกษาปีที่ 2/2  โรงเรียนกันตะบุตร</t>
  </si>
  <si>
    <t>อาจารย์ธิดาดาว เดชศรี</t>
  </si>
  <si>
    <t>การพัฒนาความสามารถด้านการวิเคราะห์คุณค่าวรรณคดีด้วยบทเรียนคอมพิวเตอร์ช่วยสอน (CAI) ของนักเรียนชั้นมัธยมศึกษาปีที่ 2/6 โรงเรียนมหรรณพาราม</t>
  </si>
  <si>
    <t>การแก้ปัญหาการวิเคราะห์คุณค่าวรรณคดีด้านวรรณศิลป์โดยการจัดการเรียนรู้กระบวนการ 5 ขั้น (Five Steps Process) ร่วมกับหนังสืออิเล็กทรอนิกส์ของนักเรียนชั้นมัธยมศึกษาปีที่ 5/6 โรงเรียนมัธยมวัดดุสิตาราม</t>
  </si>
  <si>
    <t>การแก้ปัญหาการอ่านออกเสียงบทร้อยแก้วโดยใช้สื่อวีดิทัศน์ร่วมกับการให้ข้อมูลย้อนกลับของนักเรียนชั้นมัธยมศึกษาปีที่ 2/3 โรงเรียนบดินทรเดชา (สิงห์ สิงหเสนี) นนทบุรี</t>
  </si>
  <si>
    <t>ผลการศึกษาการเรียนหลักภาษาเรื่องชนิดของประโยคด้วยวิธีการสอนแบบนิรนัยร่วมกับเกมิฟิเคชันของนักเรียนชั้นมัธยมศึกษาปีที่ 2/6 โรงเรียนเตรียมอุดมศึกษาพัฒนาการ นนทบุรี</t>
  </si>
  <si>
    <t>การพัฒนาการอ่านตีความด้วยการสอนแบบ DR-TA ร่วมกับกระดานเพื่อการเรียนรู้อย่างร่วมมือ (Padlet) ของนักเรียนชั้นมัธยมศึกษาปีที่ 4/5 โรงเรียนมหรรณพาราม</t>
  </si>
  <si>
    <t>การพัฒนาผลสัมฤทธิ์ทางการเรียนเรื่อง คำยืมภาษาต่างประเทศในภาษาไทย ของนักเรียนชั้นมัธยมศึกษาปีที่ 4/2 โรงเรียนสุวรรณพลับพลาพิทยาคม โดยใช้การจัดการเรียนรู้แบบสืบเสาะหาความรู้ร่วมกับหนังสืออิเล็กทรอนิกส์</t>
  </si>
  <si>
    <t>การแก้ไขปัญหาการอ่านออกเสียงบทร้อยกรอง โดยใช้วีดิทัศน์ต้นแบบร่วมกับการเสริมแรงทางบวก ของนักเรียนชั้นมัธยมศึกษาปีที่ 2/4 โรงเรียนมัธยมวัดดุสิตาราม</t>
  </si>
  <si>
    <t>การพัฒนาผลสัมฤทธิ์ทางการเรียนหลักภาษาไทย เรื่อง การสร้างคำ โดยใช้หนังสืออิเล็กทรอนิกส์ร่วมกับเทคนิคแผนที่ความคิด ของนักเรียนชั้นมัธยมศึกษาปีที่ 1/3 โรงเรียนสาธิตมหาวิทยาลัยราชภัฏสวนสุนันทา ฝ่ายมัธยม</t>
  </si>
  <si>
    <t>ผู้ช่วยศาสตราจารย์ ดร.ทัศนีย์ เศรษฐพงษ์</t>
  </si>
  <si>
    <t>การพัฒนาผลสัมฤทธิ์ทางการเรียนหลักภาษาไทยโดยใช้วิธีการสอนแบบสืบเสาะร่วมกับบอร์ดเกมออนไลน์ ของนักเรียนชั้นมัธยมศึกษาปีที่ 3 โรงเรียนเขมะสิริอนุสสรณ์</t>
  </si>
  <si>
    <t>การพัฒนาผลสัมฤทธิ์ทางการเรียนวรรณคดีไทยโดยใช้รูปแบบการสอนเกมิฟิเคชัน (Gamification) ร่วมกับเทคนิคเพื่อนคู่คิด (Think pair share) ของนักเรียนชั้นมัธยมศึกษาปีที่ 3 โรงเรียนโยธินบูรณะ</t>
  </si>
  <si>
    <t>การพัฒนาความสามารถด้านการฟังอย่างมีวิจารณญาณ โดยใช้บทเรียนคอมพิวเตอร์ช่วยสอน ร่วมกับบทเพลงร่วมสมัย ของนักเรียนชั้นมัธยมศึกษาปีที่ 1 โรงเรียนเขมะสิริอนุสสรณ์</t>
  </si>
  <si>
    <t>ผลการใช้แผนที่ความคิดออนไลน์เพื่อส่งเสริมความสามารถในการอ่านเพื่อความเข้าใจของนักเรียนระดับชั้นมัธยมศึกษาปีที่ 1 โรงเรียนสตรีวัดอัปสรสวรรค์</t>
  </si>
  <si>
    <t>การพัฒนาความสามารถการพูดในที่ประชุมชนโดยใช้โมบายแอปพลิเคชันร่วมกับการให้ข้อมูลย้อนกลับของนักเรียนชั้นมัธยมศึกษาปีที่ 5/9 โรงเรียนราชวินิต มัธยม</t>
  </si>
  <si>
    <t>การแก้ปัญหาการอ่านออกเสียงบทร้อยกรอง โดยใช้โมบายแอปพลิเคชันร่วมกับการเรียนรู้เชิงรุก สำหรับนักเรียนชั้นมัธยมศึกษาปีที่ 2/7 โรงเรียนวัดราชบพิธ</t>
  </si>
  <si>
    <t>การพัฒนาผลสัมฤทธิ์ทางการเรียนวรรณคดีโดยใช้หนังสืออิเล็กทรอนิกส์ (E-book) ร่วมกับเกมการศึกษาออนไลน์ ของนักเรียนชั้นมัธยมศึกษาปีที่ 5/1 ปีการศึกษา 2564 โรงเรียนมัธยมวัดด่านสำโรง</t>
  </si>
  <si>
    <t>การพัฒนาทักษะการอ่านออกเสียงร้อยแก้ว โดยใช้ Reader’s Theatre ของนักเรียนชั้นมัธยมศึกษาปีที่ 2 โรงเรียนโยนออฟอาร์ค</t>
  </si>
  <si>
    <t>การแก้ปัญหาการอ่านจับใจความสำคัญโดยใช้เทคนิค 5W1H ร่วมกับกระดานเพื่อการเรียนรู้อย่างร่วมมือ Padlet ของนักเรียนชั้นมัธยมศึกษาปีที่ 1/7 โรงเรียนวัดเขมาภิรตาราม</t>
  </si>
  <si>
    <t>อาจารย์สุมนา  เขียนนิล</t>
  </si>
  <si>
    <t>การพัฒนาทักษะการอ่านภาษาอังกฤษเชิงวิเคราะห์ด้วยเทคนิคการอ่าน SQ4R ของนักเรียนชั้นมัธยมศึกษาปีที่ 6 โรงเรียนมัธยมวัดเบญจมบพิตร</t>
  </si>
  <si>
    <t>การพัฒนาความสามารถในการจำคำศัพท์ภาษาอังกฤษโดยใช้เกมคำศัพท์ของนักเรียนชั้นมัธยมศึกษาปีที่ 1 โรงเรียนกันตะบุตร</t>
  </si>
  <si>
    <t>การศึกษาผลการใช้กลยุทธ์ PLEASE ในการพัฒนาการเขียนย่อหน้าภาษาอังกฤษของนักเรียนชั้นมัธยมศึกษาปีที่ 3 โรงเรียนสาธิตมหาวิทยาลัยราชภัฏสวนสุนันทา</t>
  </si>
  <si>
    <t>การเรียนโดยใช้แบบฝึกทักษะออนไลน์ เพื่อพัฒนาความสามารถการอ่านออกเสียงคำกริยาภาษาอังกฤษช่องที่ 2 เติม -ed ของนักเรียนชั้นมัธยมศึกษาปีที่ 5/8 โรงเรียนราชวินิตมัธยม</t>
  </si>
  <si>
    <t>ผลการใช้แอปพลิเคชั่น Quizlet เพื่อพัฒนาความสามารถในการจำคำศัพท์ภาษาอังกฤษของนักเรียนชั้นประถมศึกษาปีที่ 5 โรงเรียนกันตะบุตร</t>
  </si>
  <si>
    <t>การใช้แนวคิดเกมมิฟิเคชันเพื่อพัฒนาแรงจูงใจและผลสัมฤทธิ์ในการเรียนภาษาอังกฤษของนักเรียนชั้นมัธยมศึกษาปีที่ 2 โรงเรียนนวมินทราชินูทิศ บดินทรเดชา</t>
  </si>
  <si>
    <t>ดร.พิณทิพา สืบแสง 
ผู้ช่วยศาสตราจารย์ ดร.สุทธิพงศ์ บุญผดุง</t>
  </si>
  <si>
    <t>การพัฒนาความสามารถในการอ่านของนักเรียนชั้นมัธยมศึกษาปีที่ 3/6 โรงเรียนวัดนวลนรดิศ โดยใช้ชุดฝึก</t>
  </si>
  <si>
    <t>การจัดกิจกรรมที่ใช้เทคนิค KWL Plus เพื่อพัฒนาความสามารถในการอ่านภาษาอังกฤษเพื่อความเข้าใจของนักเรียนชั้นมัธยมศึกษาปีที่ 1 โรงเรียนนวมินทราชินูทิศ บดินทรเดชา</t>
  </si>
  <si>
    <t>การจัดกิจกรรมการเรียนรู้โดยใช้เพลงเพื่อพัฒนาความรู้ด้านคำศัพท์ภาษาอังกฤษของนักเรียนชั้นมัธยมศึกษาปีที่ 4 โรงเรียนเขมะสิริอนุสสรณ์</t>
  </si>
  <si>
    <t>อาจารย์อาบีเกล มิลาด เอสเซียน  
ผู้ช่วยศาสตราจารย์ ดร.สุทธิพงศ์ บุญผดุง</t>
  </si>
  <si>
    <t>การพัฒนาความสามารถในการอ่านภาษาอังกฤษเพื่อความเข้าใจโดยการจัดการเรียนรู้ด้วยเกมเป็นฐานของนักเรียนชั้นมัธยมศึกษาปีที่ 5/3 โรงเรียนวัดนวลนรดิศ</t>
  </si>
  <si>
    <t>การจัดการเรียนรู้โดยใช้วิธีอ่านแบบ SQ3R เพื่อพัฒนาความสามารถในการอ่านจับใจความภาษาอังกฤษ ของนักเรียนชั้นมัธยมศึกษาปีที่ 4 โรงเรียนวัดน้อยนพคุณ</t>
  </si>
  <si>
    <t xml:space="preserve">ดร.ธรรศนันต์ อุนนะนันทน์ </t>
  </si>
  <si>
    <t>ผลการใช้กิจกรรมตามรูปแบบการสร้างมโนทัศน์เพื่อพัฒนาทักษะการใช้ไวยากรณ์ของนักเรียนชั้นมัธยมศึกษาปีที่ 4/10 โรงเรียนโยธินบูรณะ</t>
  </si>
  <si>
    <t xml:space="preserve">การพัฒนาความรู้ด้านไวยากรณ์โดยใช้กิจกรรมการสอนภาษาเพื่อการสื่อสารของนักเรียนชั้นมัธยมศึกษาปีที่ 3 </t>
  </si>
  <si>
    <t>การพัฒนาชุดกิจกรรมการอ่านภาษาอังกฤษเพื่อความเข้าใจ โดยใช้เทคนิค SQ4R สำหรับนักเรียนชั้นมัธยมศึกษาปีที่ 2/1 โรงเรียนวัดน้อยนพคุณ</t>
  </si>
  <si>
    <t>การใช้ชุดกิจกรรมการเรียนรู้เรื่อง “Past Perfect Continuous Tense” ผ่านการเรียนรู้ด้วยตนเองเพื่อพัฒนาผลสัมฤทธิ์ด้านการใช้โครงสร้างภาษาอังกฤษของนักเรียนระดับชั้นมัธยมศึกษาปีที่ 5/8  โรงเรียนรัตนาธิเบศร์</t>
  </si>
  <si>
    <t>การศึกษาผลการใช้ชุดฝึกไวยากรณ์ร่วมกับสื่อวีดิทัศน์เรื่อง Modal verbs เพื่อพัฒนาผลสัมฤทธิ์ทางไวยากรณ์ของนักเรียนชั้นมัธยมศึกษาปีที่ 4  โรงเรียนวัดเขมาภิรตาราม</t>
  </si>
  <si>
    <t>ผลการใช้วิธีสอนแบบตอบสนองด้วยท่าทาง (TPR) เพื่อพัฒนาทักษะการฟังของนักเรียนชั้นมัธยมศึกษาปีที่ 1 โรงเรียนสตรีนนทบุรี</t>
  </si>
  <si>
    <t>ผลการจัดกิจกรรมการมีส่วนร่วมในการชั้นเรียนออนไลน์ตามแนวคิดการจัดการเรียนรู้แบบร่วมมือ (Cooperative Learning) ของนักเรียนชั้นมัธยมศึกษาปีที่ 4 โรงเรียนวัดราชาธิวาส</t>
  </si>
  <si>
    <t>ผู้ช่วยศาสตราจารย์ ดร.ดวงกมล ฐิติเวส</t>
  </si>
  <si>
    <t>การพัฒนาทักษะการพูดโดยใช้ละครเป็นฐาน (Drama-based Pedagogy) ของนักเรียนชั้นมัธยมศึกษาปีที่ 4 โรงเรียนมหรรณพาราม</t>
  </si>
  <si>
    <t>ผลการใช้กิจกรรมการสอนภาษาอังกฤษตามแนวคิดการจัดการเรียนรู้แบบร่วมมือ (CL) ผ่านแอปพลิเคชัน Zoom ในการพัฒนาการฟังเพื่อจับใจความในชั้นเรียนออนไลน์ของนักเรียนระดับชั้นมัธยมศึกษาปีที่ 4 อิสลามวิทยาลัยแห่งประเทศไทย</t>
  </si>
  <si>
    <t>การใช้กิจกรรมการเรียนการสอนภาษาอังกฤษ ตามแนวคิด 4MAT ในการพัฒนาผลสัมฤทธิ์การอ่านจับใจความ ของนักเรียนชั้นมัธยมศึกษาปีที่ 6 โรงเรียนมัธยมวัดดุสิตาราม</t>
  </si>
  <si>
    <t>ผลการใช้หนังสืออิเล็กทรอนิกส์ (E-book) ในการพัฒนาการเขียนประโยคภาษาอังกฤษของนักเรียนชั้นมัธยมศึกษาปีที่ 3 โรงเรียนมัธยมวัดดุสิตาราม</t>
  </si>
  <si>
    <t>การจัดกิจกรรมการเรียนรู้วิชาภาษาอังกฤษตามแนวเกมมิฟิเคชันเพื่อพัฒนาผลสัมฤทธิ์ทางการเรียนและเสริมสร้างแรงจูงใจของผู้เรียนชั้นมัธยมศึกษาปีที่ 1 โรงเรียนมหรรณพาราม</t>
  </si>
  <si>
    <t>การพัฒนาการเขียนภาษาอังกฤษระดับประโยคโดยใช้กิจกรรมการเรียนรู้แบบเน้นภาระงาน (Task-Based Learning) ของนักเรียนชั้นมัธยมศึกษาปีที่ 3 โรงเรียนมหรรณพาราม</t>
  </si>
  <si>
    <t>ผลการใช้กลวิธีการคิดจากภาพในการพัฒนาทักษะการพูดสรุปความของนักเรียนขั้นมัธยมศึกษาปีที่ 1/5 โรงเรียนมัธยมวัดดุสิตาราม</t>
  </si>
  <si>
    <t>ผลของการจัดการเรียนรู้โดยใช้เกมเพื่อส่งเสริมทักษะการอ่านภาษาอังกฤษเพื่อความเข้าใจของนักเรียนชั้นมัธยมศึกษาปีที่ 2 โรงเรียนศรีบุณยานนท์</t>
  </si>
  <si>
    <t>ผู้ช่วยศาสตราจารย์ ดร.วิภาดา ประสารทรัพย์</t>
  </si>
  <si>
    <t>ผลของการใช้สื่อสภาพจริงเพื่อส่งเสริมความสามารถในการอ่านภาษาอังกฤษ ผ่านการสอนออนไลน์ในรูปแบบอะซิงโครนัส สำหรับนักเรียนชั้นมัธยมศึกษาปีที่ 5</t>
  </si>
  <si>
    <t>ผลของการสอนโดยใช้สื่อนิทานเพื่อส่งเสริมทักษะการฟังภาษาอังกฤษของชั้นนักเรียนมัธยมศึกษาปีที่ 1</t>
  </si>
  <si>
    <t>ผลการใช้เทคนิคการเขียนแบบกึ่งควบคุมเพื่อส่งเสริมทักษะการเขียนภาษาอังกฤษระดับประโยคของนักเรียนชั้นมัธยมศึกษาปีที่ 2</t>
  </si>
  <si>
    <t>ผลของการใช้เทคนิคการสอนด้วยวิธีผังกราฟิกเพื่อส่งเสริมทักษะการอ่านภาษาอังกฤษเพื่อความเข้าใจของนักเรียนชั้นมัธยมศึกษาปีที่ 3</t>
  </si>
  <si>
    <t>ผลของการใช้กิจกรรมการละครหน้ากล้องเพื่อพัฒนาทักษะการพูดภาษาอังกฤษ ของนักเรียนชั้นมัธยมศึกษาปีที่ 3/9 โรงเรียนมัธยมวัดหนองแขม</t>
  </si>
  <si>
    <t>ผลของการจัดการเรียนรู้ที่ใช้กิจกรรมสถานการณ์จำลองเพื่อส่งเสริมทักษะการพูดภาษาอังกฤษของนักเรียนชั้นมัธยมศึกษาปีที่ 4</t>
  </si>
  <si>
    <t>ผลการจัดการเรียนรู้เชิงรุกร่วมกับการใช้อินโฟกราฟิก เรื่อง พลังงานความร้อน เพื่อส่งเสริมทักษะการคิดวิเคราะห์ ของนักเรียนชั้นมัธยมศึกษาปีที่ 1 โรงเรียนวัดเขมาภิรตาราม</t>
  </si>
  <si>
    <t>ผู้ช่วยศาสตราจารย์ ดร.สุมาลี เทียนทองดี</t>
  </si>
  <si>
    <t>ผลการจัดการเรียนรู้แบบสืบเสาะร่วมกับวิธีการโต้แย้งเชิงวิทยาศาสตร์และ
แอปพลิเคชัน Canva เพื่อพัฒนาสมรรถนะการแปลความหมายข้อมูลและการใช้ประจักษ์พยานในเชิงวิทยาศาสตร์ เรื่อง วิธีการแยกสาร นักเรียนชั้นมัธยมศึกษาปีที่ 2</t>
  </si>
  <si>
    <t>ผลการจัดการเรียนรู้แบบห้องเรียนกลับด้านที่มีต่อผลสัมฤทธิ์ทางการเรียนรู้และทักษะการคิดวิเคราะห์ เรื่องระบบนิเวศ ของนักเรียนชั้นมัธยมศึกษาปีที่ 3 โรงเรียนศึกษานารี</t>
  </si>
  <si>
    <t>ผลการจัดการเรียนรู้แบบออนไลน์โดยใช้เกมการศึกษา Flippity เพื่อพัฒนาผลสัมฤทธิ์ทางการเรียนและทักษะการสื่อสารทางวิทยาศาสตร์ เรื่อง ลมฟ้าอากาศรอบตัว ของนักเรียนชั้นมัธยมศึกษาปีที่ 1 โรงเรียนวัดราชาธิวาส</t>
  </si>
  <si>
    <t>การใช้แอปพลิเคชัน Stop Motion เพื่อส่งเสริมสมรรถนะตามแนว PISA ในรายวิชาวิทยาศาสตร์  เรื่อง ความร้อนกับการเปลี่ยนแปลงของสาร ของนักเรียนชั้นมัธยมศึกษาปีที่ 1</t>
  </si>
  <si>
    <t>การพัฒนาชุดกิจกรรมการเรียนรู้ เรื่อง ไฟฟ้า ที่มีผลต่อทักษะการคำนวณทางวิทยาศาสตร์และผลสัมฤทธิ์ทางการเรียนของนักเรียนชั้นมัธยมศึกษาปีที่ 3 โรงเรียนวัดราชาธิวาส</t>
  </si>
  <si>
    <t>การศึกษาผลการจัดการเรียนรู้แบบสืบเสาะหาความรู้ร่วมกับเทคนิค 5W1H และแอปพลิเคชัน WORDWALL เพื่อพัฒนาผลสัมฤทธิ์ทางการเรียนและทักษะการคิดวิเคราะห์ เรื่อง ดินและน้ำ ของนักเรียนชั้นมัธยมศึกษาปีที่ 2 โรงเรียนโยธินบูรณะ 2 (สุวรรณสุทธาราม)</t>
  </si>
  <si>
    <t>ดร.ธัชชา ศุกระจันทร์</t>
  </si>
  <si>
    <t>ผลการจัดการเรียนรู้โดยใช้อินโฟกราฟิกที่มีผลต่อผลสัมฤทธิ์ทางการเรียนและทักษะการตีความหมายข้อมูล ลงข้อสรุป ของนักเรียนชั้นมัธยมศึกษาปีที่ 2/4 โรงเรียนมัธยมวัดดุสิตาราม</t>
  </si>
  <si>
    <t>ผลการจัดการเรียนรู้โดยใช้ปัญหาเป็นฐานร่วมกับแอปพลิเคชัน Lino ที่มีต่อผลสัมฤทธิ์ทางการเรียนและความสามารถในการแก้ปัญหา เรื่อง การถ่ายโอนความร้อน ของนักเรียนชั้นมัธยมศึกษาปีที่ 1 โรงเรียนโยธินบูรณะ 2 (สุวรรณสุทธาราม)</t>
  </si>
  <si>
    <t>การศึกษาผลการจัดการเรียนรู้แบบ Flipped Classroom ร่วมกับเกมการศึกษาที่มีต่อผลสัมฤทธิ์ทางการเรียนและความสามารถในการคิดวิเคราะห์ เรื่องพลังงานความร้อน ของนักเรียนชั้นมัธยมศึกษาปีที่ 1 โรงเรียนบางยี่ขันวิทยาคม</t>
  </si>
  <si>
    <t>ผลการจัดการเรียนรู้แบบออนไลน์โดยใช้สถานการณ์จำลองร่วมกับแอปพลิเคชัน Lino เพื่อพัฒนาผลสัมฤทธิ์ทางการเรียนรู้และทักษะการสื่อสารทางวิทยาศาสตร์ เรื่อง ลมฟ้าอากาศรอบตัว ของนักเรียนชั้นมัธยมศึกษาปีที่ 1/1 โรงเรียนมัธยมวัดเบญจมบพิตร</t>
  </si>
  <si>
    <t>การศึกษาผลการจัดการเรียนรู้โดยใช้บทเรียนสำเร็จรูปร่วมกับเทคนิค 5W1H ที่มีต่อผลสัมฤทธิ์ทางการเรียนและทักษะการคิดวิเคราะห์ เรื่อง พลังงานความร้อน ของนักเรียนชั้นมัธยมศึกษาปีที่ 1 โรงเรียนกุศลศึกษา</t>
  </si>
  <si>
    <t>การพัฒนาแบบฝึกทักษะด้วยเทคนิค POE ที่ส่งเสริมทักษะการคิดวิเคราะห์ เรื่อง งานและพลังงาน สำหรับนักเรียนชั้นมัธยมศึกษาปีที่ 2 โรงเรียนบดินทรเดชา (สิงห์ สิงหเสนี) นนทบุรี</t>
  </si>
  <si>
    <t>ผู้ช่วยศาสตราจารย์ กรกมล ชูช่วย</t>
  </si>
  <si>
    <t>การพัฒนาทักษะการคิดวิเคราะห์โดยใช้เทคนิค 5W1H ผ่านแอปพลิเคชัน Liveworksheets เรื่อง ปฏิกิริยาเคมี ของนักเรียนชั้นมัธยมศึกษาปีที่ 3 โรงเรียนสาธิตมหาวิทยาลัยราชภัฏสวนสุนันทา</t>
  </si>
  <si>
    <t>ผลการจัดการเรียนรู้แบบใช้ปัญหาเป็นฐานร่วมกับผังกราฟิกที่มีผลต่อความสามารถในการแก้ปัญหาทางวิทยาศาสตร์ เรื่อง การถ่ายโอนความร้อนของนักเรียนชั้นมัธยมศึกษาปีที่ 1 โรงเรียนวิมุตยารามพิทยากร</t>
  </si>
  <si>
    <t>การพัฒนาหนังสืออิเล็กทรอนิกส์ (E-book) ร่วมกับ Liveworksheet เรื่อง วงจรไฟฟ้าอย่างง่าย เพื่อพัฒนาผลสัมฤทธิ์ทางการเรียนและการใฝ่เรียนรู้ของนักเรียนชั้นมัธยมศึกษาปีที่ 3 โรงเรียนโยธินบูรณะ</t>
  </si>
  <si>
    <t>การพัฒนาผลสัมฤทธิ์และทักษะการคิดวิเคราะห์เรื่อง ปฏิกิริยาเคมี ด้วยสื่อการสอนบนเว็บ (Web based instruction) สำหรับนักเรียนชั้นมัธยมศึกษาปีที่ 3 โรงเรียนบดินทรเดชา (สิงห์ สิงหเสนี) นนทบุรี</t>
  </si>
  <si>
    <t>การพัฒนาบทเรียนออนไลน์ด้วยแอปพลิเคชัน Quizizz เพื่อพัฒนาทักษะการคิดวิเคราะห์และผลสัมฤทธิ์ทางการเรียนวิทยาศาสตร์ เรื่อง กระบวนการเปลี่ยนแปลงลมฟ้าอากาศ สำหรับนักเรียนชั้นมัธยมศึกษาปีที่ 1 โรงเรียนบดินทรเดชา (สิงห์ สิงหเสนี) นนทบุรี</t>
  </si>
  <si>
    <t>การศึกษาผลของการจัดการเรียนรู้โดยใช้ปัญหาเป็นฐานร่วมกับแอพพลิเคชัน PADLET ที่มีผลต่อผลสัมฤทธิ์ทางการเรียน และความสามารถในการคิดแก้ปัญหา เรื่อง พลังงานความร้อน ของนักเรียนชั้นมัธยมศึกษาปีที่ 1 โรงเรียนวัดราชบพิธ</t>
  </si>
  <si>
    <t>ผู้ช่วยศาสตราจารย์ ดร.เจษฎา ราษฎร์นิยม</t>
  </si>
  <si>
    <t xml:space="preserve">การศึกษาผลการจัดการเรียนรู้การเรียนรู้โดยใช้สมองเป็นฐานร่วมกับการใช้สื่ออินโฟกราฟิกที่มีต่อผลสัมฤทธิ์ทางการเรียนและทักษะการแปลความหมายข้อมูลและการลงข้อสรุป เรื่อง งานและพลังงาน ของนักเรียนชั้นมัธยมศึกษาปีที่ 2 </t>
  </si>
  <si>
    <t>ผลของการจัดการเรียนรู้แบบสืบเสาะหาความรู้ 5 ขั้น โดยใช้เทคนิค KWDL ร่วมกับเกมบลูเคท (Blooket) เพื่อพัฒนาผลสัมฤทธิ์ทางการเรียนรู้วิชาวิทยาศาสตร์ เรื่องงานและพลังงาน และความสามารถในการแก้ปัญหาของนักเรียนชั้นมัธยมศึกษาปีที่ 2/1 โรงเรียนสุวรรณพลับพลาพิทยาคม</t>
  </si>
  <si>
    <t>การศึกษาผลของการจัดการเรียนรู้แบบสืบเสาะหาความรู้ (5Es) ร่วมกับเทคนิค 5W1H และ แอปพลิเคชันบลูเคท (Blooket) ที่มีผลต่อผลสัมฤทธิ์ทางการเรียนและความสามารถในการคิดอย่างมีวิจารณญาณ เรื่อง พลังงานความร้อน ของนักเรียนชั้นมัธยมศึกษาปีที่ 1 โรงเรียนวัดราชบพิธ</t>
  </si>
  <si>
    <t>ผลการจัดการเรียนรู้โดยใช้ปรากฏการณ์เป็นฐานร่วมกับเทคนิคเกมมิฟิเคชันที่มีต่อผลสัมฤทธิ์ทางการเรียนและสมรรถนะวิทยาศาสตร์ตามแนว PISA ด้านการนำความรู้ทางวิทยาศาสตร์มาใช้สร้างคำอธิบายที่สมเหตุสมผล เรื่อง กระบวนการเปลี่ยนแปลงลมฟ้าอากาศ ของนักเรียนชั้นมัธยมศึกษาปีทื่ 1</t>
  </si>
  <si>
    <t>ผลการจัดการเรียนรู้แบบสืบเสาะ (5Es) ร่วมกับหนังสืออิเล็กทรอนิกส์ (E-book) ที่มีผลต่อผลสัมฤทธิ์ทางการเรียนและทักษะการคิดวิเคราะห์ เรื่อง ดินและน้ำ ของนักเรียนชั้นมัธยมศึกษาปีที่ 2 โรงเรียนวัดน้อยนพคุณ</t>
  </si>
  <si>
    <t>ผู้ช่วยศาสตราจารย์ มนมนัส สุดสิ้น 
ดร.พันทิพา พงศ์สัมพันธ์</t>
  </si>
  <si>
    <t>ผลการใช้การจัดการเรียนรู้ 4 MAT ร่วมกับการเรียนการสอนแบบออนไลน์ ที่มีต่อผลสัมฤทธิ์ทางการเรียนและทักษะการคิดวิเคราะห์ เรื่อง ความร้อน ของนักเรียนชั้นมัธยมศึกษา 1/10 โรงเรียนรัตนาธิเบศร์</t>
  </si>
  <si>
    <t>การศึกษาผลการจัดการเรียนรู้แบบสืบเสาะหาความรู้ร่วมกับบทเรียนคอมพิวเตอร์ช่วยสอน (CAI) ที่มีต่อผลสัมฤทธิ์ทางการเรียน และทักษะการคิดวิเคราะห์ เรื่องการแยกสาร ของนักเรียนชั้นมัธยมศึกษาปีที่ 2/7 โรงเรียนรัตนาธิเบศร์</t>
  </si>
  <si>
    <t>ผลการจัดการเรียนรู้โดยใช้คอมพิวเตอร์ช่วยสอน (CAI) ที่มีต่อผลสัมฤทธิ์ทางการเรียน และความสามารถในการคิดวิเคราะห์ เรื่อง โลกและการเปลี่ยนแปลง ของนักเรียนชั้นมัธยมศึกษาปีที่ 2/6 โรงเรียนศรีบุณยานนท์</t>
  </si>
  <si>
    <t>ผลการจัดการเรียนรู้โดยใช้คอมพิวเตอร์ช่วยสอน (CAI) ที่มีต่อผลสัมฤทธิ์ทางการเรียน และความสามารถในการให้เหตุผลเชิงวิทยาศาสตร์เรื่อง กระบวนการเปลี่ยนแปลงลมฟ้าอากาศ ของนักเรียนชั้นมัธยมศึกษาปีที่ 1/9 โรงเรียนสตรีนนทบุรี</t>
  </si>
  <si>
    <t>ผลการจัดการเรียนรู้โดยใช้ปัญหาเป็นฐานร่วมกับสื่ออินโฟกราฟิกที่มีผลต่อผลสัมฤทธิ์ทางการเรียนและความสามารถในการแก้ปัญหา เรื่องพันธุศาสตร์ ของนักเรียนชั้นมัธยมศึกษาปีที่ 3 โรงเรียนวัดน้อยนพคุณ</t>
  </si>
  <si>
    <t>ผลการจัดการเรียนรู้แบบห้องเรียนกลับด้านร่วมกับแอปพลิเคชัน Nearpod ที่มีต่อผลสัมฤทธิ์ทางการเรียนและความสามารถในการคิดวิเคราะห์ เรื่อง ไฟฟ้า ของนักเรียนชั้นมัธยมศึกษาปีที่ 3/6 โรงเรียนศรีบุณยานนท์</t>
  </si>
  <si>
    <t>ผลการจัดการเรียนรู้แบบออนไลน์โดยใช้เกมการศึกษา Wordwall ที่ส่งเสริมทักษะการคิดวิเคราะห์และผลสัมฤทธิ์ทางการเรียน เรื่อง ลมฟ้าอากาศรอบตัว ของนักเรียนชั้นมัธยมศึกษาปีที่ 1/1  โรงเรียนศึกษานารี</t>
  </si>
  <si>
    <t>การพัฒนาทักษะการคิดวิเคราะห์ รายวิชาประวัติศาสตร์ ของนักเรียนชั้นมัธยมศึกษาปีที่1 โรงเรียนสตรีวิทยา 2 ในพระราชูปถัมภ์สมเด็จพระศรีนครินทราบรมราชชนนี โดยการจัดการเรียนรู้แบบการสืบเสาะหาความรู้ 5 ขั้น (5E) ร่วมกับเกมการศึกษา</t>
  </si>
  <si>
    <t>อาจารย์เพียงฤทัย พุฒิเกษม</t>
  </si>
  <si>
    <t>ผลการจัดการเรียนรู้ด้วยวิธีสอนแบบสตอรี่ไลน์ที่มีต่อทักษะการคิดวิเคราะห์ รายวิชาประวัติศาสตร์ของนักเรียนชั้นมัธยมศึกษาปีที่ 2 โรงเรียนหอวัง</t>
  </si>
  <si>
    <t>การพัฒนาทักษะการคิดวิเคราะห์และศึกษาความพึงพอใจ เรื่อง พฤติกรรมการบริโภคของนักเรียนชั้นมัธยมศึกษาปีที่ 1 โรงเรียนสาธิตมหาวิทยาลัยราชภัฏสวนสุนันทา โดยใช้กระบวนการโยนิโสมนสิการร่วมกับบอร์ดเกม</t>
  </si>
  <si>
    <t>การพัฒนาทักษะการคิดวิเคราะห์ วิชาประวัติศาสตร์ เรื่อง รัฐโบราณในดินแดนไทย  ของนักเรียนชั้นมัธยมศึกษาปีที่ 1/9 โรงเรียนมัธยมประชานิเวศน์ โดยใช้วิธีการทางประวัติศาสตร์ ร่วมกับการใช้เกมประกอบการสอน</t>
  </si>
  <si>
    <t>การพัฒนาผลสัมฤทธิ์ทางการเรียน เรื่อง กฎหมายที่เกี่ยวข้องกับตนเองและครอบครัว ของนักเรียนชั้นมัธยมศึกษาปีที่ 2 โรงเรียนสตรีวิทยา 2 ในพระราชูปถัมภ์สมเด็จพระศรีนครินทราบรมราชชนนี โดยใช้การจัดการเรียนรู้แบบห้องเรียนกลับด้าน (Flipped Classroom) ร่วมกับเกมมิฟิเคชัน</t>
  </si>
  <si>
    <t>การพัฒนาทักษะการคิดวิเคราะห์ เรื่อง กฎหมายคุ้มครองสิทธิของบุคคล ของนักเรียนชั้นมัธยมศึกษาปีที่ 1 โรงเรียนสตรีวิทยา 2 ในพระราชูปถัมภ์สมเด็จพระศรีนครินทราบรมราชชนนี โดยใช้รูปแบบการจัดการเรียนการสอนตามวัฏจักรการเรียนรู้(4 MAT)</t>
  </si>
  <si>
    <t>การพัฒนาผลสัมฤทธิ์ทางการเรียน เรื่อง ภัยพิบัติทางธรรมชาติและการจัดการทรัพยากรธรรมชาติและสิ่งแวดล้อม โดยใช้การจัดการเรียนรู้แบบเกมมิฟิเคชัน(Gamification) ของนักเรียนชั้นมัธยมศึกษาปีที่ 2  โรงเรียนเทพลีลา</t>
  </si>
  <si>
    <t>อาจารย์วีรพจน์ รัตนวาร</t>
  </si>
  <si>
    <t>การพัฒนาทักษะการคิดวิเคราะห์ เรื่อง ทวีปอเมริกาเหนือ ของนักเรียนชั้นมัธยมศึกษาปีที่ 3 โรงเรียนมัธยมวัดเบญจมบพิตร โดยใช้การจัดการเรียนรู้แบบการสืบเสาะหาความรู้ 5 ขั้น (5E) (Inquiry Based Learning)</t>
  </si>
  <si>
    <t>การพัฒนาผลสัมฤทธิ์ทางการเรียน เรื่อง ภัยพิบัติทางธรรมชาติและการจัดการทรัพยากรธรรมชาติและสิ่งแวดล้อม 
ด้วยการจัดการเรียนรู้โดยใช้ปัญหาเป็นฐาน (Problem-Based Learning) ของนักเรียนชั้นมัธยมศึกษาปีที่ 2/1 โรงเรียนมัธยมวัดเบญจมบพิตร</t>
  </si>
  <si>
    <t>การศึกษาผลการจัดการเรียนรู้โดยใช้เกมมิฟิเคชัน (Gamification) เพื่อพัฒนาผลสัมฤทธิ์ เรื่อง สถาบันการเงิน ของนักเรียนชั้นมัธยมศึกษาปีที่ 1 โรงเรียนเทพลีลา</t>
  </si>
  <si>
    <t>ผู้ช่วยศาสตราจารย์ ดร.กรรณิการ์ ภิรมย์รัตน์</t>
  </si>
  <si>
    <t xml:space="preserve">พัฒนาผลสัมฤทธิ์ทางการเรียน เรื่อง ความสัมพันธ์ระหว่างประเทศสมัยธนบุรีของนักเรียนชั้นมัธยมศึกษาปีที่ 2/3 โรงเรียนมัธยมวัดหนองแขม โดยใช้เทคนิคผังกราฟิก (Graphic organizers) ร่วมกับเกมการศึกษาออนไลน์ </t>
  </si>
  <si>
    <t>การศึกษาผลสัมฤทธิ์ทางการเรียน เรื่อง พัฒนาการทางประวัติศาสตร์ยุโรป ของนักเรียนชั้นมัธยมศึกษาปีที่ 3 โรงเรียนเศรษฐบุตรบำเพ็ญ โดยใช้กิจกรรมการเรียนรู้แบบห้องเรียนกลับด้านร่วมกับอินโฟกราฟิก</t>
  </si>
  <si>
    <t>ผลของการจัดการเรียนรู้แบบสืบเสาะหาความรู้ 7 ขั้น (7E) ที่มีต่อทักษะการคิดวิเคราะห์ ในรายวิชาหน้าที่พลเมือง วัฒนธรรม และการดำเนินชีวิตในสังคม ของนักเรียนชั้นมัธยมศึกษาปีที่ 4 โรงเรียนศรีบุณยานนท์</t>
  </si>
  <si>
    <t>อาจารย์ธีรารัตน์ ทิพย์จรัสเมธา</t>
  </si>
  <si>
    <t>การพัฒนาพฤติกรรมการเรียนและผลสัมฤทธิ์ทางการเรียนวิชาพระพุทธศาสนาของนักเรียนชั้นมัธยมศึกษาปีที่ 1/5 โรงเรียนมหรรณพาราม ด้วยการจัดการเรียนรู้แบบเกมเป็นฐาน</t>
  </si>
  <si>
    <t>การพัฒนาความสามารถในการคิดอย่างมีวิจารณญาณรายวิชาหน้าที่พลเมือง วัฒนธรรมและการดำเนินชีวิตในสังคม ของนักเรียนชั้นมัธยมศึกษาปีที่ 1 โรงเรียนศรีบุณยานนท์ โดยใช้การจัดการเรียนรู้แบบการแสดงบทบาทสมมติ</t>
  </si>
  <si>
    <t xml:space="preserve">การพัฒนาแรงจูงใจทางการเรียนในรายวิชาพระพุทธศาสนา เรื่อง หลักธรรมทางพระพุทธศาสนา โดยใช้การ์ดเกมการศึกษาตามแนวคิดการเรียนรู้แบบ (Active Learning) ของนักเรียนชั้นมัธยมศึกษาปีที่ 5/5 โรงเรียนศรีบุณยานนท์ </t>
  </si>
  <si>
    <t xml:space="preserve"> การพัฒนาผลสัมฤทธิ์ทางการเรียน เรื่อง เครื่องมือและเทคโนโลยีทางภูมิศาสตร์ของนักเรียนชั้นมัธยมศึกษาปีที่ 5/3 โรงเรียนมหรรณพาราม โดยใช้รูปแบบการสอนมโนทัศน์</t>
  </si>
  <si>
    <t>การพัฒนาความจำขณะทำงานและผลสัมฤทธิ์ทางการเรียน เรื่อง กฎหมายกับการดำเนินชีวิตประจำวัน ของนักเรียนชั้นมัธยมศึกษาปีที่ 2/7 โรงเรียนวัดราชบพิธ โดยใช้สื่อพหุผัสสะ</t>
  </si>
  <si>
    <t>การจัดการเรียนรู้โดยใช้กลวิธีเสริมต่อการเรียนรู้ (Scaffolding strategies) เพื่อลดความวิตกกังวลในการเรียนวิชาประวัติศาสตร์ ของนักเรียนชั้นมัธยมศึกษาปีที่ 3/8 โรงเรียนวัดราชบพิธ</t>
  </si>
  <si>
    <t>การพัฒนาความสามารถในการแสวงหาความรู้และผลสัมฤทธิ์ทางการเรียนสาระหน้าที่พลเมือง วัฒนธรรม และการดำเนินชีวิตในสังคม เรื่อง พลเมืองดี ระดับชั้นมัธยมศึกษาปีที่ 1/4 โดยการจัดกิจกรรมการเรียนรู้ตามทฤษฎีการเชื่อมโยงความรู้ (Connectivism)</t>
  </si>
  <si>
    <t>ผลการจัดการเรียนรู้ด้วยกระบวนการ GPAS 5 Steps มีต่อทักษะการคิดวิเคราะห์ วิชาเศรษฐศาสตร์ เรื่อง กลไกราคาในระบบเศรษฐกิจ ของนักเรียนชั้นมัธยมศึกษาปีที่ 3/11 โรงเรียนสตรีนนทบุรี</t>
  </si>
  <si>
    <t>อาจารย์กุลทราภรณ์ สุพงษ์</t>
  </si>
  <si>
    <t>ผลของการจัดการเรียนรู้โดยใช้รูปแบบการสอนแบบนำเสนอมโนทัศน์กว้างล่วงหน้าที่มีต่อผลสัมฤทธิ์ทางการเรียน เรื่อง การออมและการลงทุน ของนักเรียนชั้นมัธยมศึกษาปีที่ 2/11 โรงเรียนสตรีนนทบุรี</t>
  </si>
  <si>
    <t>การพัฒนาทักษะการคิดวิเคราะห์ทางการเรียน เรื่อง ประเภทของตลาดในระบบเศรษฐกิจ ของนักเรียนชั้นมัธยมศึกษาปีที่ 3 โรงเรียนศีลาจารพิพัฒน์ โดยใช้บอร์ดเกมออนไลน์</t>
  </si>
  <si>
    <t xml:space="preserve">การพัฒนาผลสัมฤทธิ์ทางการเรียน เรื่อง การเผยแผ่พระพุทธศาสนาสู่ประเทศเพื่อนบ้าน ของนักเรียนชั้นมัธยมศึกษาปีที่ 2 โรงเรียนศีลาจารพิพัฒน์ โดยใช้เกมประกอบการเรียนการสอนออนไลน์ </t>
  </si>
  <si>
    <t>การพัฒนาผลสัมฤทธิ์ทางการเรียนและเจตคติต่อการเรียนออนไลน์  เรื่อง กฎหมายที่เกี่ยวข้องกับตนเองและครอบครัวของนักเรียนชั้นมัธยมศึกษาปีที่ 2 โรงเรียนโพธิสารพิทยากรโดยใช้รูปแบบการเรียนการสอนแบบโต้วาที</t>
  </si>
  <si>
    <t>Enhancement of Undergraduate Students’ Competency in Creating English Learning Innovation through Hybrid Learning with Peer Coaching</t>
  </si>
  <si>
    <t>ERIC</t>
  </si>
  <si>
    <t>Journal of Educational Issues Vol. 8, No. 1 หน้า 250-260</t>
  </si>
  <si>
    <t>เมษายน 2565</t>
  </si>
  <si>
    <t>อาจารย์ธีราภรณ์ พลายเล็ก
อาจารย์อาบีเกล มีลาด เอสเซียน</t>
  </si>
  <si>
    <t>การสร้างชุดนวัตกรรมการออกเสียงแบบโฟนิกส์เพื่อพัฒนาทักษะ การออกเสียงภาษาอังกฤษของนักเรียนระดับประถมศึกษา</t>
  </si>
  <si>
    <t>ารสารศึกษาศาสตร์ มหาวิทยาลัยมหาสารคาม หมายเลข ปีที่ 16 ฉบับที่ 2 หน้า 286-298</t>
  </si>
  <si>
    <t>มกราคม-มีนาคม 2565</t>
  </si>
  <si>
    <t>การพัฒนาเครื่องมือประเมินสมรรถนะการจัดการเรียนรู้ยุคโควิด ๑๙ ของนักศึกษาครู คณะครุศาสตร์ มหาวิทยาลัยราชภัฏสวนสุนันทา</t>
  </si>
  <si>
    <t>วารสารบัณฑิตศึกษามหาจุฬาขอนแก่น ปีที่ 9 ฉบับที่ 1 หน้า 89-101</t>
  </si>
  <si>
    <t>ผู้ช่วยศาสตราจารย์ ดร.วิภาวรรณ เอกวรรณัง</t>
  </si>
  <si>
    <t>การพัฒนารูปแบบการสองเสริมทักษะการสอนและความตระหนักในความเป็นครูของนักศึกษาฝึกประสบการณ์วิชาชีพครู</t>
  </si>
  <si>
    <t>วารสารการบริหารนิติบุคคลและนวัตกรรมท้องถิ่น ปีที่ 8 ฉบับ 4 หน้า 353-368</t>
  </si>
  <si>
    <t>ดร. สุดารัตน์ ศรีมา</t>
  </si>
  <si>
    <t>The study of interpreting data and conclusion skill of grade 8 students learning through virtual laboratory on work and energy topic at Taweethapisak school</t>
  </si>
  <si>
    <t>The 5th International Conference on Education 2022 (NICE) มหาวิทยาลัยสงขลานครินทร์ หน้า 19-25</t>
  </si>
  <si>
    <t>19-20 พฤษภาคม 2565</t>
  </si>
  <si>
    <t>การประเมินคุณภาพภายนอกของสถานศึกษา: จากแนวปฏิบัติที่ดีของประเทศกลุ่มเป้าหมายสู่การปฏิบัติที่มีคุณภาพสูงขึ้น</t>
  </si>
  <si>
    <t>STOU EDUCATION JOURNAL Volume 14 Number 2 หน้า 146-160</t>
  </si>
  <si>
    <t>กรกฏาคม-ธันวาคม 2564</t>
  </si>
  <si>
    <t>ผู้ช่วยศาสตราจารย์ ดร.สุชีรา มะหิเมือง</t>
  </si>
  <si>
    <t>แนวทางการสอนคําเสริมภาษาไทยในฐานะภาษาที่สองตามแนวคิดการจัดการเรียนรู้แบบเน้นภาระงาน (Task based Learning)และแบบร่วมมือ (Cooperative Learning)</t>
  </si>
  <si>
    <t>วารสารมนุษยศาสตร์วิชการ เล่ม 29 ฉบับ 1 หน้า 352-366</t>
  </si>
  <si>
    <t>มกราคม-มิถุนายน 2565</t>
  </si>
  <si>
    <t>รูปแบบการจัดการเรียนรู้ฐานสมรรถนะตามแนวทางสะเต็มศึกษาเพื่อเสริมสร้างทักษะการจัดการเรียนรู้สำหรับนักศึกษาวิชาชีพครู</t>
  </si>
  <si>
    <t>วารสารครุศาสตร์ปริทรรศน์ คณะครุศาสตร์ มหาวิทยาลัยมหาจุฬาลงกรณราชวิทยาลัย ปีที่ 9 ฉบับที่ 1 หน้า 375-387</t>
  </si>
  <si>
    <t>มกราคม -เมษายน 2565</t>
  </si>
  <si>
    <t>ผู้ช่วยศาสตราจารย์ ดร.บุญฤดี อุดมผล
ผู้ช่วยศาสตราจารย์ ดร.สมหมาย ปวะบุตร
อาจารย์มาลัย ประดับศรี</t>
  </si>
  <si>
    <t>การพัฒนารูปแบบการสอนโดยใช้ทฤษฎีมุ่งปฏิบัติงานร่วมกับสื่อสังคมออนไลน์ เพื่อส่งเสริมความสามารถด้านการเขียนเรียงความสำหรับนักเรียนชั้นมัธยมศึกษาปีที่ 2</t>
  </si>
  <si>
    <t>วารสารศิลปศาสตร์ปริทัศน์ ปีที่ 17 ฉบับที่ 1  หน้า 47-61</t>
  </si>
  <si>
    <t>การพัฒนากระบวนการจัดการเรียนรู้ตามแนวคิดออร์ฟร่วมกับการเรียนรู้แบบสะท้อนคิดเพื่อส่งเสริมความสามารถในการจัดการตนเองของนักศึกษาวิชาชีพครู</t>
  </si>
  <si>
    <t>วารสารวิจัยและพัฒนา มหาวิทยาลัยราชภัฏสวนสุนันทา ปีที่ 14 ฉบับที่ 1 หน้า 30-48</t>
  </si>
  <si>
    <t>อาจารย์สุทธิพร แท่นทอง</t>
  </si>
  <si>
    <t>การพัฒนาความสามารถด้านการอ่านเพื่อคิดวิเคราะห์ของนักศึกษาครูตามแนวคิดการศึกษาเพื่อการเปลี่ยนแปลงตัวเอง</t>
  </si>
  <si>
    <t>วารสารวิชาการมหาวิทยาลัยราชภัฏศรีสะเกษ  ปีที่ 16 ฉบับที่ 1 หน้า 13-27</t>
  </si>
  <si>
    <t xml:space="preserve"> มกราคม-เมษายน 2565 </t>
  </si>
  <si>
    <t>ดร.พิณทิพา สืบแสง
ผู้ช่วยศาสตราจารย์ ดร.สุทธิพงศ์ บุญผดุง</t>
  </si>
  <si>
    <t>A Study on Estimating Land Value Distribution for the Talingchan District, Bangkok Using Points-of-Interest Data and Machine Learning Classification</t>
  </si>
  <si>
    <t>SCOPUS - SJR Q2</t>
  </si>
  <si>
    <t xml:space="preserve"> Applied Sciences Volume 11 Issue 22 หน้า 1-22</t>
  </si>
  <si>
    <t>ผู้ช่วยศาสตราจารย์ มรกต วรชัยรุ่งเรือง
ผู้ช่วยศาสตราจารย์ ดร.กันยพัชร์ ธนกุลวุฒิโรจน์</t>
  </si>
  <si>
    <t>คณะมนุษยศาสตร์และสังคมศาสตร์
คณะเทคโนโลยีอุตสาหกรรม</t>
  </si>
  <si>
    <t>ผู้หญิงกับสิทธิเสรีภาพทางร่างกายภายใต้ระบบปิตาธิปไตย
ที่ปรากฏในนวนิยายเชิงอัตชีวประวัติ เรื่อง คิมจียอง เกิดปี 82</t>
  </si>
  <si>
    <t>วารสารมนุษยศาสตร์และสังคมศาสตร์ มหาวิทยาลัยราชภัฏสวนสุนันทา ปีที่ 4 ฉบับที่ 2 หน้า 120-131, ISSN 2630-0516, e-ISSN 2773-8507</t>
  </si>
  <si>
    <t>ผู้ช่วยศาสตราจารย์ ดร.จิราภรณ์ อัจฉริยะประสิทธิ์</t>
  </si>
  <si>
    <t>คณะมนุษยศาสตร์และสังคมศาสตร์</t>
  </si>
  <si>
    <t>SPATIAL ASSESSMENT OF BUILT-UP AND RECREATION EXPANSION USING GEO-INFORMATIC TECHNIQUE IN KOH CHANG ISLAND, THAILAND</t>
  </si>
  <si>
    <t>GeoJournal of Tourism and Geosites เล่มที่ 39 ฉบับที่ 4 หน้า 1501 - 1506</t>
  </si>
  <si>
    <t>อาจารย์คธาวุฒิ ไวยสุศรี</t>
  </si>
  <si>
    <t>การศึกษาเปรียบเทียบสัตว์เหนือธรรมชาติในไตรภูมิกถา
กับเทพปกรณัมวัฒนธรรมต่าง ๆ</t>
  </si>
  <si>
    <t>วารสารสวนสุนันทาวิชาการและวิจัย มหาวิทยาลัยราชภัฏสวนสุนันทา ปีที่ 15 ฉบับที่ 2 หน้า 217-248</t>
  </si>
  <si>
    <t>อาจารย์อาทิมา พงศ์ไพบูลย์</t>
  </si>
  <si>
    <t>USING MORAN’S I FOR DETECTION AND MONITORING
OF THE COVID-19 SPREADING STAGE IN THAILAND
DURING THE THIRD WAVE OF THE PANDEMIC</t>
  </si>
  <si>
    <t>SCOPUS - SJR Q3</t>
  </si>
  <si>
    <t>GEOGRAPHY, ENVIRONMENT, SUSTAINABILITY vol.14 no.4 หน้า 155-167</t>
  </si>
  <si>
    <t>Spatial Evolution of Coastal Tourist City Using the Dyna-CLUE Model in Koh Chang of Thailand during 1990–2050</t>
  </si>
  <si>
    <t>SCOPUS - SJR Q1</t>
  </si>
  <si>
    <t>ISPRS International Journal of Geo-Information vol.11 no.1 หน้า 1-25</t>
  </si>
  <si>
    <t>อุดมการณ์ทางสังคมในคำฉันท์ดุษฎีสังเวยกล่อมช้าง</t>
  </si>
  <si>
    <t>วารสารไทยศึกษา จุฬาลงกรณ์มหาวิทยาลัย ปีที่ 17 ฉบับที่ 2 หน้า 73-99</t>
  </si>
  <si>
    <t>อาจารย์วรุณญา อัจฉริยบดี</t>
  </si>
  <si>
    <t>การพัฒนาคุณภาพชีวิตของเกษตรกรให้ยั่งยืนโดยการทําเกษตรอินทรีย์ กรณีศึกษาชุมชนเกษตรอินทรีย์ ตําบลคลองโยง อําเภอพุทธมณฑล จังหวัดนครปฐม</t>
  </si>
  <si>
    <t>วารสารวิชาการมนุษยศาสตร์และสังคมศาสตร์ มหาวิทยาลัยราชภัฏธนบุรีปีที่ 4 ฉบับที่ 3 หน้า 7-21</t>
  </si>
  <si>
    <t>ดร.วาสนา สุรีย์เดชะกุล</t>
  </si>
  <si>
    <t>ระดับการเข้าถึงของระบบขนส่งสาธารณะกับการใช้ที่ดินเขตตลิ่งชัน กรุงเทพมหานคร</t>
  </si>
  <si>
    <t xml:space="preserve">วารสารมหาวิทยาลัยศิลปากร ปีที่ 42 ฉบับที่ 1 หน้า 90-103 </t>
  </si>
  <si>
    <t>มกราคม-กุมภาพันธ์ 2565</t>
  </si>
  <si>
    <t>อาจารย์พรเพิ่ม แซ่โง้ว
ผู้ช่วยศาสตราจารย์มรกต วรชัยรุ่งเรือง
อ.ณยศ กุลพานิช
อ.คธาวุฒิ ไวยสุศรี</t>
  </si>
  <si>
    <t>ลวดลายผ้า (83425)</t>
  </si>
  <si>
    <t>7 ผลงานได้รับการจดสิทธิบัตร</t>
  </si>
  <si>
    <t>กรมทรัพย์สินทางปัญญา</t>
  </si>
  <si>
    <t>27 มกราคม 2565</t>
  </si>
  <si>
    <t>ผู้ช่วยศาสตราจารย์ ดร.ภูสิทธ์ ภูคำชะโนด</t>
  </si>
  <si>
    <t>English Compound Words from Online Smartphone Advertisements</t>
  </si>
  <si>
    <t>The 15th National and International Conference "Global Goals, Local Actions: Looking Back and Moving Forward 2022" ณ บัณฑิตวิทยาลัย</t>
  </si>
  <si>
    <t>21 มีนาคม 2565</t>
  </si>
  <si>
    <t>ผู้ช่วยศาสตราจารย์ ดร.สุวรีย์ ยอดฉิม
อาจารย์ ดร.อังค์วรา เหลืองนภา</t>
  </si>
  <si>
    <t>English Derivational Suffixes from Handbags Online Advertisement</t>
  </si>
  <si>
    <t>ผู้ช่วยศาสตราจารย์ ดร.สุวรีย์ ยอดฉิม
อาจารย์นภาศรี สุวรรณโชติ
ผู้ช่วยศาสตราจารย์ ดร.Kirk Person</t>
  </si>
  <si>
    <t>คณะมนุษยศาสตร์และสังคมศาสตร์
บัณฑิตวิทยาลัย (กลุ่มมนุษย์ฯ)</t>
  </si>
  <si>
    <t>English Participles Used in Online Skincare Advertisements</t>
  </si>
  <si>
    <t>ผู้ช่วยศาสตราจารย์ ดร.สุวรีย์ ยอดฉิม
อาจารย์จินต์จิรา บุญชูตระกูล
ผู้ช่วยศาสตราจารย์ ดร.Kirk Person</t>
  </si>
  <si>
    <t>Patterns of English Collocations Used in Companies’ Core Values</t>
  </si>
  <si>
    <t>ผู้ช่วยศาสตราจารย์ ดร.สุวรีย์ ยอดฉิม
ผู้ช่วยศาสตราจารย์อนันตชัย เอกะ
ผู้ช่วยศาสตราจารย์ ดร.Kirk Person</t>
  </si>
  <si>
    <t>English Modal Verbs from GSMC Marketing Podcast: Episode 1-108</t>
  </si>
  <si>
    <t>ผู้ช่วยศาสตราจารย์ ดร.สุวรีย์ ยอดฉิม
อาจารย์ปทิตตา อัคราธนกุล
ผู้ช่วยศาสตราจารย์ ดร.Kirk Person</t>
  </si>
  <si>
    <t>The Phonology of Yunnanese Dialect at Mae Salong Nok Sub-District, Mae Fah Luang District, Chiang Rai Province</t>
  </si>
  <si>
    <t xml:space="preserve">อาจารย์ฤดี เอี่ยมเรืองพร
ผู้ช่วยศาสตราจารย์ ดร.สุวรีย์ ยอดฉิม
ผู้ช่วยศาสตราจารย์อนันตชัย เอกะ
</t>
  </si>
  <si>
    <t>Problems of Using Google Translate for Translating Business News from English to Thai</t>
  </si>
  <si>
    <t>อาจารย์จินต์จิรา บุญชูตระกูล
ผู้ช่วยศาสตราจารย์ ดร.สุวรีย์ ยอดฉิม</t>
  </si>
  <si>
    <t>The Differences of Online News Translations with Different Translation Applications</t>
  </si>
  <si>
    <t>อาจารย์จินต์จิรา บุญชูตระกูล
อาจารย์ ดร.อังค์วรา เหลืองนภา</t>
  </si>
  <si>
    <t>องค์ประกอบของการให้คำจำกัดความคำศัพท์ภาษาอังกฤษที่เกี่ยวข้องกับโลจิสติกส์</t>
  </si>
  <si>
    <t>อาจารย์ ดร.อังค์วรา เหลืองนภา</t>
  </si>
  <si>
    <t>การศึกษาคำปรากฏร่วมภาษาอังกฤษในจดหมายธุรกิจ</t>
  </si>
  <si>
    <t>รายการคำศัพท์ที่พบบ่อยในธุรกิจการซื้อขายเพื่อการส่งออก</t>
  </si>
  <si>
    <t>อาจารย์ปทิตตา อัคราธนกุล
ผู้ช่วยศาสตราจารย์ ดร.สุวรีย์ ยอดฉิม
อาจารย์สุณัฐา กรุดทอง</t>
  </si>
  <si>
    <t>การวิเคราะห์อัตถภาคของโปรไฟล์บริษัทโลจิสติกส์</t>
  </si>
  <si>
    <t>อาจารย์นภาศรี สุวรรณโชติ
อาจารย์ ดร.อังค์วรา เหลืองนภา</t>
  </si>
  <si>
    <t>คำศัพท์และคำปรากฏร่วมที่พบบ่อยในตัวอย่างข้อสอบโทอิคและในรายการคำปรากฏร่วมภาษาอังกฤษเชิงวิชาการ</t>
  </si>
  <si>
    <t>ทิศทางการพัฒนาหลักสูตรศิลปศาสตรบัณฑิต สาขาวิชาภาษาอังกฤษธุรกิจ</t>
  </si>
  <si>
    <t>ผู้ช่วยศาสตราจารย์อนันตชัย เอกะ
อาจารย์ ดร.อังค์วรา เหลืองนภา
ผู้ช่วยศาสตราจารย์ ดร.สุวรีย์ ยอดฉิม</t>
  </si>
  <si>
    <t xml:space="preserve">การเชื่อมโยงความในรายการคุยตองรวย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</si>
  <si>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159-168</t>
  </si>
  <si>
    <t>16-17 กันยายน 2564</t>
  </si>
  <si>
    <t>อาจารย์กฤติกา ผลเกิด</t>
  </si>
  <si>
    <t xml:space="preserve">กลวิธีการใชศัพทและสำนวนในรายการคุยตองรวย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</si>
  <si>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150-158</t>
  </si>
  <si>
    <t>The innovative approach to sufficiency economy in Thailand's Northeastern region provinces</t>
  </si>
  <si>
    <t>SCOPUS</t>
  </si>
  <si>
    <t>Journal of Community Positive Practices, No. 1, Issue 22 หน้า 20-33</t>
  </si>
  <si>
    <t>มีนาคม 2565</t>
  </si>
  <si>
    <t>การศึกษาความแตกตางของคำพองความหมายภาษาจีนในการสอบวัดระดับภาษาจีน (HSK) ระดับ 5</t>
  </si>
  <si>
    <t>วารสารวิชาการมนุษยศาสตรและสังคมศาสตร มหาวิทยาลัยราชภัฏธนบุรี ปี 5 ฉบับ 1 หน้า 35-50</t>
  </si>
  <si>
    <t>มกราคม-เมษายน 2565</t>
  </si>
  <si>
    <t>ดร.ชนิชา คิดประเสริฐ</t>
  </si>
  <si>
    <t>น้ำตาในความงดงามแห่งยุครีเจนซี อำนาจของเพศชายที่ปรากฏในนวนิยายเรื่องดยุคในดวงใจ</t>
  </si>
  <si>
    <t>วารสารมนุษยศาสตร์และสังคมศาสตร์ มหาวิทยาลัยราชภัฏสวนสุนันทา ปีที่ 5 ฉบับที่ 1 หน้า 124-139</t>
  </si>
  <si>
    <t>อาจารย์อังคณา สุขวิเศษ</t>
  </si>
  <si>
    <t>บาดแผลของความรักกับโครงสร้างทางสังคมในนวนิยายของจุฬามณี</t>
  </si>
  <si>
    <t>วารสารมนุษยศาสตร์และสังคมศาสตร์ มหาวิทยาลัยราชภัฏสวนสุนันทา ปีที่ 5 ฉบับที่ 1 หน้า 86-106</t>
  </si>
  <si>
    <t xml:space="preserve"> มกราคม - มิถุนายน 2565</t>
  </si>
  <si>
    <t>การพัฒนาทักษะความสามารถทางด้านภาษาญี่ปุ่นในยุคดิจิทัล</t>
  </si>
  <si>
    <t>วารสารมนุษยศาสตร์และสังคมศาสตร์ มหาวิทยาลัยราชภัฏสวนสุนันทา ปีที่ 5 ฉบับที่ 1 หน้า 7-16</t>
  </si>
  <si>
    <t>อาจารย์คชาภัช หลิมเจริญ
อาจารย์วลี รุ่งรัตน์ธวัชชัย</t>
  </si>
  <si>
    <t xml:space="preserve">คณะมนุษยศาสตร์และสังคมศาสตร์
</t>
  </si>
  <si>
    <t>มาตรการคุ้มครองสิทธิในการทำงานของผู้สูงอายุตามกฎหมายไทยเปรียบเทียบกับกฎหมายประเทศญี่ปุ่น</t>
  </si>
  <si>
    <t>วารสารวิชาการนิติศาสตร์เเละสังคมท้องถิ่น คณะนิติศาสตร์ มหาวิทยาลัยราชภัฏสุราษฎร์ธานี ปีที่ 6 ฉบับที่ 1 หน้า 187-204</t>
  </si>
  <si>
    <t>มกราคม – มิถุนายน 2565</t>
  </si>
  <si>
    <t>ผู้ช่วยศาสตราจารย์ ดร.กมลวรรณ อยู่วัฒนะ</t>
  </si>
  <si>
    <t>วิทยาลัยการเมืองและการปกครอง</t>
  </si>
  <si>
    <t>“Greening” as a trend in management and HRM development
in the service sector (the case Thailand)</t>
  </si>
  <si>
    <t xml:space="preserve">SCOPUS </t>
  </si>
  <si>
    <t>IOP Conference Series: Earth and Environmental Science, Volume 937, หน้า 1-10</t>
  </si>
  <si>
    <t>อาจารย์ประภัสรา วจีทองรัตนา</t>
  </si>
  <si>
    <t>คณะวิทยาการจัดการ</t>
  </si>
  <si>
    <t>Conceptualization of taxation ecologization in the dynamics of the national economy competitiveness (on the example of
Thailand)</t>
  </si>
  <si>
    <t>IOP Conference Series: Earth and Environmental Science, Volume 937, หน้า 1-9</t>
  </si>
  <si>
    <t>อาจารย์ส่งเสริม วจีทองรัตนา</t>
  </si>
  <si>
    <t>TQM KNOWLEDGE MANAGEMENT AND ANALYSIS OF SMES IN THAILAND</t>
  </si>
  <si>
    <t>POLISH JOURNAL OF MANAGEMENT STUDIES vol.24 no.2 หน้า 386-397</t>
  </si>
  <si>
    <t>ผู้ช่วยศาสตราจารย์ ดร.พิสิษฐ์ พจนจารุวิทย์</t>
  </si>
  <si>
    <t>THE ANTECEDENTS OF EXPORT PERFORMANCE: A CASE OF THAI EXPORT ORIENTED MANUFACTURING FIRMS</t>
  </si>
  <si>
    <t>Journal of Management Information and Decision Sciences vol.24 special issue 6. หน้า 1-16</t>
  </si>
  <si>
    <t>ผู้ช่วยศาสตราจารย์ ปุณชญา หิรัญฤทธิกร</t>
  </si>
  <si>
    <t>การประเมินผลการบริหารจัดการกองทุนรวมตราสารทุนประเภทกองทุนหุ้นขนาดใหญ่ ด้วยวิธีการผสมผสานกลยุทธ์เชิงรุกกับกลยุทธ์เชิงรับ</t>
  </si>
  <si>
    <t>วารสารการจัดการธุรกิจ มหาวิทยาลัยบูรพา ปีที่ 10 ฉบับที่ 2  หน้า 1-18</t>
  </si>
  <si>
    <t>ดร.ณัฐณิชา กลีบบัวบาน
ผู้ช่วยศาสตราจารย์ ดร.นิยม สุวรรณเดช</t>
  </si>
  <si>
    <t>คณะวิทยาการจัดการ
วิทยาลัยนวัตกรรมและการจัดการ</t>
  </si>
  <si>
    <t>Model to development the quality of life disability caused by the unrest in the three southern most proviences of Pattani, Yala, and Narathiwat</t>
  </si>
  <si>
    <t>Journal of Positive School Psychology vol.6 issue.2 หน้า 2794-2808</t>
  </si>
  <si>
    <t>กุมภาพันธ์ 2565</t>
  </si>
  <si>
    <t>รองศาสตราจารย์ ดร. บัณฑิต ผังนิรันดร์</t>
  </si>
  <si>
    <t xml:space="preserve">คณะวิทยาการจัดการ
</t>
  </si>
  <si>
    <t>Performance Analysis of the Small and Medium Enterprises Based on Green product Management</t>
  </si>
  <si>
    <t>Journal of Positive School Psychology vol.6 issue.2 หน้า 3004-3018</t>
  </si>
  <si>
    <t>ผู้ช่วยศาสตราจารย์ ลัดดา หิรัญยวา
ผู้ช่วยศาสตราจารย์ อภิญญา วิเศษสิงห์
ผู้ช่วยศาสตราจารย์ ดร.สิทธิชัย ธรรมเสน่ห์
รองศาสตราจารย์ ดร.ดวงสมร รุ่งสวรรค์โพธิ์</t>
  </si>
  <si>
    <t>ผลกระทบของ COVID19 ต่อภาคธุรกิจในประเทศไทย</t>
  </si>
  <si>
    <t>การประชุมวิชาการนำเสนอผลงานวิจัยระดับชาติและนานาชาติ ครั้งที่ 12 มหาวิทยาลัยราชภัฏสวนสุนันทา หน้า 244-253</t>
  </si>
  <si>
    <t>ผู้ช่วยศาสตราจารย์กวินพัฒน์ เลิศพงษ์มณี
อาจารย์ชัชรินทร์ ศาสตร์เสริม
รองศาสตราจารย์ ดร.ดวงสมร รุ่งสวรรค์โพธิ์</t>
  </si>
  <si>
    <t>Online marketing innovations influencing the satisfaction of purchasing through social media platform</t>
  </si>
  <si>
    <t>International Journal of Health Sciences vol.6 special issue.4 หน้า1414-1424</t>
  </si>
  <si>
    <t>ผู้ช่วยศาสตราจารย์ ดร.ณัฐพงษ์ เตชะรัตนเสฏฐ์</t>
  </si>
  <si>
    <t>Effect of Marketing Communication and
Information Sharing on Performance of Small
and Medium-Sized Enterprises (SMEs) in
Thailand</t>
  </si>
  <si>
    <t>International Journal of Health Sciences Special Issue III หน้า 121-135</t>
  </si>
  <si>
    <t>ผู้ช่วยศาสตราจารย์ ดร.สมศักดิ์ คล้ายสังข์
ผู้ช่วยศาสตราจารย์ชุติมา คล้ายสังข์</t>
  </si>
  <si>
    <t>วิทยาลัยนิเทศศาสตร์
คณะวิทยาการจัดการ</t>
  </si>
  <si>
    <t>Corporate Social Responsibility (CSR)
Relationship Between Customer Trust and
Customer Satisfaction on Customers Loyalty in
Retail Business in Thailand</t>
  </si>
  <si>
    <t>International Journal of Health Sciences Special Issue III หน้า 83-95</t>
  </si>
  <si>
    <t>ผู้ช่วยศาสตราจารย์ชุติมา คล้ายสังข์
ผู้ช่วยศาสตราจารย์ ดร.สมศักดิ์ คล้ายสังข์</t>
  </si>
  <si>
    <t>คณะวิทยาการจัดการ
วิทยาลัยนิเทศศาสตร์</t>
  </si>
  <si>
    <t>Linking Brand Relationship Between Human
Resource Management: The Mediating Effect of
Positioning and Leadership Management</t>
  </si>
  <si>
    <t>International Journal of Health Sciences Special Issue III หน้า 121-137</t>
  </si>
  <si>
    <t>ผู้ช่วยศาสตราจารย์ ดร.ชารวี บุตรบำรุง
อาจารย์รัศมี รัตนอุบล
อาจารย์กนกวรรณ แก้วประเสริฐ</t>
  </si>
  <si>
    <t>Agriculture Product' Sustainable Growth in
Thailand Through Top Management
Commitment and Organizational Management:
Mediating Role of Eco-Innovation Strategies</t>
  </si>
  <si>
    <t>International Journal of Health Sciences Special Issue III หน้า 134-149</t>
  </si>
  <si>
    <t>ผู้ช่วยศาสตราจารย์กวินพัฒน์ เลิศพงษ์มณี
อาจารย์วิทยา อินทรพิมล
อาจารย์รุ่งลักษมี รอดขำ</t>
  </si>
  <si>
    <t>Account Management, Innovative Management,
and Audit Quality Affect the Accounting
Performance of Small and Medium Enterprises
in Thailand</t>
  </si>
  <si>
    <t>International Journal of Health Sciences Special Issue III หน้า 49-65</t>
  </si>
  <si>
    <t>ดร.อโนชา โรจนพานิช
ผู้ช่วยศาสตราจารย์ ดร.อัญชนา สุขสมจิตร*
อาจารย์สุภาภรณ์ วิมลชัยฤกษ์**</t>
  </si>
  <si>
    <t>คณะวิทยาการจัดการ
บัณฑิตวิทยาลัย (กลุ่มมนุษยศาสตร์ฯ)*
วิทยาลัยนิเทศศาสตร์**</t>
  </si>
  <si>
    <t>Service Innovation and Employee Engagement
on Marketing Performance of Retail Modern
Trade in Thailand</t>
  </si>
  <si>
    <t>International Journal of Health Sciences Special Issue III หน้า 66-82</t>
  </si>
  <si>
    <t>ดร.ณัฐณิชา กลีบบัวบาน
ดร.อโนชา โรจนพานิช
ผู้ช่วยศาสตราจารย์ ดร.สมภูมิ แสวงกุล
ผู้ช่วยศาสตราจารย์สมฤดี พงษ์เสนา*</t>
  </si>
  <si>
    <t xml:space="preserve">คณะวิทยาการจัดการ
คณะวิทยาศาสตร์และเทคโนโลยี*
</t>
  </si>
  <si>
    <t xml:space="preserve">Management Strategy, Innovative Leadership, and Dynamic Capabilities Affect Success of Public Companies in Thailand </t>
  </si>
  <si>
    <t>International Journal of Health Sciences Special issue 2 หน้า 23–35</t>
  </si>
  <si>
    <t>รองศาสตราจารย์ ดร.กฤษฎา สังขมณี
ดร.แจ่มจันทร์ คล้ายวงษ์*</t>
  </si>
  <si>
    <t>คณะวิทยาการจัดการ
วิทยาลัยนวัตกรรมและการจัดการ*</t>
  </si>
  <si>
    <t xml:space="preserve">Keys to success for the advertising media management business on the sky train routes in Thailand </t>
  </si>
  <si>
    <t>International Journal of Health Sciences Special issue 2 หน้า  1383–1396</t>
  </si>
  <si>
    <t>รองศาสตราจารย์ ดร.กฤษฎา สังขมณี
ผู้ช่วยศาสตราจารย์ ดร.ณัฐพงษ์ เตชะรัตนเสฏฐ์</t>
  </si>
  <si>
    <t>Influence of Entrepreneurial Orientation and Leaderships Management on Organizational Agility of Hotel Business in Thailand with Moderating Role of Innovative Learning</t>
  </si>
  <si>
    <t>International Journal of Health Sciences Special issue 3 หน้า  1383–1397</t>
  </si>
  <si>
    <t>ผู้ช่วยศาสตราจารย์ สิริอร จำปาทอง</t>
  </si>
  <si>
    <t>การจัดการท่องเที่ยวโดยชุมชนเพื่อการพัฒนาการท่องเที่ยวอย่างยั่งยืน</t>
  </si>
  <si>
    <t>วารสารวิชาการ สถาบันวิทยาการจัดการแห่งแปซิฟิค (สาขามนุษยศาสตร์และสังคมศาสตร์) หน้า 19-33</t>
  </si>
  <si>
    <t>ผู้ช่วยศาสตราจารย์กวินพัฒน์ เลิศพงษ์มณี</t>
  </si>
  <si>
    <t>OFF-BALANCE SHEET FINANCING, THE LEVEL OF ACCOUNTING KNOWLEDGE AND INVESTORS’ CORRECTION ABILITY.</t>
  </si>
  <si>
    <t>The ICBTS International Academic Multidisciplines Research Conference July 2022. In the theme of "International conference on Management Science, Innovation and Technology" หน้า 1-5</t>
  </si>
  <si>
    <t>30 มีนาคม 2565</t>
  </si>
  <si>
    <t xml:space="preserve">อาจารย์ ดร.หุดา วงษ์ยิ้ม
ผู้ช่วยศาสตราจารย์ลัดดา หิรัญยวา
</t>
  </si>
  <si>
    <t>Factors of Corporate Social Responsibility Affecting the Financial Performance of Commercial Banks Registered in the Stock Exchange of Thailand</t>
  </si>
  <si>
    <t>The ICBTS International Academic Multidisciplines Research Conference July 2022. In the theme of "International conference on Management Science, Innovation and Technology" หน้า6-12</t>
  </si>
  <si>
    <t>ดร.ณัฐณิชา กลีบบัวบาน
อาจารย์วิทยา อินทรพิมล</t>
  </si>
  <si>
    <t>Opportunities for Thai Cosmetic Products in Global Market</t>
  </si>
  <si>
    <t>The ICBTS International Academic Multidisciplines Research Conference July 2022. In the theme of "International conference on Management Science, Innovation and Technology" หน้า13-20</t>
  </si>
  <si>
    <t>อาจารย์ปุณชญา หิรัญฤทธิกร</t>
  </si>
  <si>
    <t>FACTORS AFFECTING ONLINE FOOD DELIVERY SELECTION VIA LINE MAN APPLICATION IN NONTHABURI</t>
  </si>
  <si>
    <t>The ICBTS International Academic Multidisciplines Research Conference July 2022. In the theme of "International conference on Management Science, Innovation and Technology" หน้า 33-40</t>
  </si>
  <si>
    <t>ผศ.ดร.ชารวี บุตรบำรุง</t>
  </si>
  <si>
    <t>Factors affecting undergraduate student purchasing intention towards smart phones</t>
  </si>
  <si>
    <t>The ICBTS International Academic Multidisciplines Research Conference July 2022. In the theme of "International conference on Management Science, Innovation and Technology"หน้า 41-46</t>
  </si>
  <si>
    <t>อาจารย์ ดร.ลดาพร พิทักษ์</t>
  </si>
  <si>
    <t>THE STUDY OF FINANCIAL LITERACY OF 
SUAN SUNANDHA RAJABHAT UNIVERSITY STUDENTS</t>
  </si>
  <si>
    <t>The ICBTS International Academic Multidisciplines Research Conference July 2022. In the theme of "International conference on Management Science, Innovation and Technology" หน้า 47-54</t>
  </si>
  <si>
    <t>อาจารย์รัศมี รัตนอุบล</t>
  </si>
  <si>
    <t>The impact of the COVID-19 pandemic on the environment and tourism in Thailand</t>
  </si>
  <si>
    <t>The ICBTS International Academic Multidisciplines Research Conference July 2022. In the theme of "International conference on Management Science, Innovation and Technology" หน้า 55-60</t>
  </si>
  <si>
    <t>ผู้ช่วยศาสตราจารย์ ดร.ขวัญชล หัสโยธิน</t>
  </si>
  <si>
    <t>Community Participation in OTOP Nawatwithi Community Tourism Management</t>
  </si>
  <si>
    <t>The ICBTS International Academic Multidisciplines Research Conference July 2022. In the theme of "International conference on Management Science, Innovation and Technology" หน้า 150-156</t>
  </si>
  <si>
    <t>รองศาสตราจารย์ ดร.บัณฑิต ผังนิรันดร์</t>
  </si>
  <si>
    <t>INTEGRATED MARKETING YOURSELF FROM CONTRACTING CONSUMER PURCHASING DECISIONS THROUGH FACEBOOK LIVE</t>
  </si>
  <si>
    <t>The ICBTS International Academic Multidisciplines Research Conference July 2022. In the theme of "International conference on Management Science, Innovation and Technology" หน้า 91-98</t>
  </si>
  <si>
    <t>Internal Organization Communication Affecting Operational Effectiveness of Government Employee</t>
  </si>
  <si>
    <t>The ICBTS International Academic Multidisciplines Research Conference July 2022. In the theme of "International conference on Management Science, Innovation and Technology" หน้า 117-122</t>
  </si>
  <si>
    <t>ผู้ช่วยศาสตราจารย์สิริอร จำปาทอง</t>
  </si>
  <si>
    <t>Relationship Between Employee Motivation and Organizational Commitment in Private Corporation</t>
  </si>
  <si>
    <t>The ICBTS International Academic Multidisciplines Research Conference July 2022. In the theme of "International conference on Management Science, Innovation and Technology" หน้า 177-182</t>
  </si>
  <si>
    <t xml:space="preserve">ผู้ช่วยศาสตราจารย์ ดร.ปรีชา พงษ์เพ็ง
อาจารย์ธีรพงศ์ พงษ์เพ็ง
</t>
  </si>
  <si>
    <t>Accounting Professional Skills Affecting Efficiency Performance of Accountants in Private Company</t>
  </si>
  <si>
    <t>The ICBTS International Academic Multidisciplines Research Conference July 2022. In the theme of "International conference on Management Science, Innovation and Technology" หน้า 170-176</t>
  </si>
  <si>
    <t xml:space="preserve">ผู้ช่วยศาสตราจารย์ปราณี ตรีทศกุล </t>
  </si>
  <si>
    <t>Factors Influencing Purchase Decision through Facebook Live</t>
  </si>
  <si>
    <t>The ICBTS International Academic Multidisciplines Research Conference July 2022. In the theme of "International conference on Management Science, Innovation and Technology" หน้า 104-110</t>
  </si>
  <si>
    <t>อาจารย์ ดร.อิทธิภูมิ พรหมมา</t>
  </si>
  <si>
    <t>Factor Affecting Customers’ Loyalty to Use Video Streaming Service</t>
  </si>
  <si>
    <t>The ICBTS International Academic Multidisciplines Research Conference July 2022. In the theme of "International conference on Management Science, Innovation and Technology" หน้า163-169</t>
  </si>
  <si>
    <t>อาจารย์พรรณรังสี อินทร์พยุง</t>
  </si>
  <si>
    <t>Factors Influencing Consumers’ Intention to Use E-Wallets</t>
  </si>
  <si>
    <t>The ICBTS International Academic Multidisciplines Research Conference July 2022. In the theme of "International conference on Management Science, Innovation and Technology" หน้า129 -135</t>
  </si>
  <si>
    <t>รองศาสตราจารย์ ร.ต.อ.(หญิง) อรุณรุ่ง วงศ์กังวาน</t>
  </si>
  <si>
    <t>Service Quality Affecting Customer Satisfaction in Parcel Delivery Service</t>
  </si>
  <si>
    <t>The ICBTS International Academic Multidisciplines Research Conference July 2022. In the theme of "International conference on Management Science, Innovation and Technology" หน้า144-149</t>
  </si>
  <si>
    <t>อาจารย์สุรางคณา พิพัฒน์โชคไชโย
ผู้ช่วยศาสตราจารย์ ดร.มนันยา มีนคร</t>
  </si>
  <si>
    <t>Adoption of Innovation Influencing User Decision on Mobile Phone Service Provider</t>
  </si>
  <si>
    <t>The ICBTS International Academic Multidisciplines Research Conference July 2022. In the theme of "International conference on Management Science, Innovation and Technology" หน้า136-143</t>
  </si>
  <si>
    <t>อาจารย์ชัชรินทร์ ศาสตร์เสริม</t>
  </si>
  <si>
    <t>The Effect of Job Satisfaction on Organizational Commitment of Government Employee</t>
  </si>
  <si>
    <t>The ICBTS International Academic Multidisciplines Research Conference July 2022. In the theme of "International conference on Management Science, Innovation and Technology" หน้า 156-162</t>
  </si>
  <si>
    <t>อาจารย์ขจีรัตน์ พุ่มพฤกษ์
อาจารย์ปิติมนัส บรรลือ</t>
  </si>
  <si>
    <t>Marketing Mix Factors Affecting the Decision to Use Food Delivery Service</t>
  </si>
  <si>
    <t>The ICBTS International Academic Multidisciplines Research Conference July 2022. In the theme of "International conference on Management Science, Innovation and Technology" หน้า 98-103</t>
  </si>
  <si>
    <t>ผู้ช่วยศาสตราจารย์วรางคณา จิตราภัณฑ์</t>
  </si>
  <si>
    <t>The Success of Entrepreneurs in the Fruit Export Business</t>
  </si>
  <si>
    <t>The ICBTS International Academic Multidisciplines Research Conference July 2022. In the theme of "International conference on Management Science, Innovation and Technology" หน้า 191-198</t>
  </si>
  <si>
    <t>อาจารย์อรรณพ ปานพวง</t>
  </si>
  <si>
    <t>Human Capital Management and Organizational Commitment Among Government Employee</t>
  </si>
  <si>
    <r>
      <t xml:space="preserve">The ICBTS International Academic Multidisciplines Research Conference July 2022. In the theme of "International conference on Management Science, Innovation and </t>
    </r>
    <r>
      <rPr>
        <sz val="16"/>
        <rFont val="TH SarabunPSK"/>
        <family val="2"/>
      </rPr>
      <t>Technology" หน้า123-128</t>
    </r>
  </si>
  <si>
    <t>อาจารย์สุวิตา พฤกษอาภรณ์
อาจารย์ ดร.ธวัชชัย สู่เพื่อน</t>
  </si>
  <si>
    <t>Influence of Customer Relationship Management on Customer Loyalty in Hotel Services</t>
  </si>
  <si>
    <t>The ICBTS International Academic Multidisciplines Research Conference July 2022. In the theme of "International conference on Management Science, Innovation and Technology" หน้า 183-190</t>
  </si>
  <si>
    <t>รองศาสตราจารย์ ดร.วนิดา สุวรรณนิพนธ์</t>
  </si>
  <si>
    <t>Shopping behavior of shopee application users in Bangkok</t>
  </si>
  <si>
    <t>The ICBTS International Academic Multidisciplines Research Conference July 2022. In the theme of "International conference on Management Science, Innovation and Technology" หน้า61-66</t>
  </si>
  <si>
    <t>ผู้ช่วยศาสตราจารย์ชุติมา คล้ายสังข์</t>
  </si>
  <si>
    <t>Service Marketing Mix Factors Influencing Decision to Use the Service: a case Study ABC</t>
  </si>
  <si>
    <t>The ICBTS International Academic Multidisciplines Research Conference July 2022. In the theme of "International conference on Management Science, Innovation and Technology"หน้า 111-116</t>
  </si>
  <si>
    <t>ผู้ช่วยศาสตราจารย์ ดร.สุพัตรา กาญจโนภาส</t>
  </si>
  <si>
    <t>Digital Literacy Skills Affecting the Performance Efficiency of Supporting Staff of ABC Company</t>
  </si>
  <si>
    <t>The ICBTS International Academic Multidisciplines Research Conference July 2022. In the theme of "International conference on Management Science, Innovation and Technology" หน้า71-76</t>
  </si>
  <si>
    <t>อาจารย์เปรมใจ เอื้อจิตร์</t>
  </si>
  <si>
    <t>The Influencing Factors Towards the Efficiency of Accounting Information Systems of Small and Medium Enterprises in Bangkok</t>
  </si>
  <si>
    <t>The ICBTS International Academic Multidisciplines Research Conference July 2022. In the theme of "International conference on Management Science, Innovation and Technology" หน้า 77-83</t>
  </si>
  <si>
    <t>อาจารย์รุ่งลักษมี รอดขำ
ผู้ช่วยศาสตราจารย์อภิญญา วิเศษสิงห์
อาจารย์ ดร.อโนชา โรจนพานิช</t>
  </si>
  <si>
    <t>Guidelines for protecting yourself from contracting the COVID-19 virus of people in Thailand</t>
  </si>
  <si>
    <t>The ICBTS International Academic Multidisciplines Research Conference July 2022. In the theme of "International conference on Management Science, Innovation and Technology" หน้า 83-91</t>
  </si>
  <si>
    <t>ผู้ช่วยศาสตราจารย์ ดร.พิสิษฐ์ พจนจารุวิทย์
ผู้ช่วยศาสตราจารย์กวินพัฒน์ เลิศพงษ์มณี
รองศาสตราจารย์ ดร.ดวงสมร รุ่งสวรรค์โพธิ์</t>
  </si>
  <si>
    <t>The Management of the Competitiveness
Enhancement of Small and Medium Enterprises
in the Economic Zone of Northeastern Thailand</t>
  </si>
  <si>
    <t>Lecture Notes in Information Systems and Organisation หน้า 266–273</t>
  </si>
  <si>
    <t>2565</t>
  </si>
  <si>
    <t>Performance Management of Wicker Industry Employees to Drive Local Economy in Southern Thailand</t>
  </si>
  <si>
    <t>Lecture Notes in Information Systems and Organisation หน้า 266–274</t>
  </si>
  <si>
    <t>Travel route creation, tourism activities, story telling of History and Culture for Ban Chiang, Udon Thani Province</t>
  </si>
  <si>
    <t>Journal of Positive School Psychology เล่มที่ 6 ฉบับที่ 4 หน้า 7705 – 7716</t>
  </si>
  <si>
    <t>Customers Oriented Determinants of Product Quality Performance in Thailand: Mediating Role of Sustainability Efforts of Tourism Business performance</t>
  </si>
  <si>
    <t>Journal of Positive School Psychology 2022, Vol. 6, No. 5, หน้า 2200–2212</t>
  </si>
  <si>
    <t>พฤษภาคม 2565</t>
  </si>
  <si>
    <t>Effect of Economic and Environmental responsibility, Ethical responsibility, and Philanthropic responsibility on the Product brand image of Thailand's agricultural products</t>
  </si>
  <si>
    <t>Journal of Positive School Psychology 2022, Vol. 6, No. 5, หน้า 2162–2174</t>
  </si>
  <si>
    <t>รองศาสตราจารย์ ดร.บัณฑิต ผังนิรันดร์
ผู้ช่วยศาสตราจารย์ ดร.ชญานันท์ เกิดพิทักษ์</t>
  </si>
  <si>
    <t>Influence of Customer orientation and Product quality management on organizational performance of Food Industry in Thailand</t>
  </si>
  <si>
    <t>Journal of Positive School Psychology 2022, Vol. 6, No. 5, หน้า 2234–2245</t>
  </si>
  <si>
    <t>Role of Marketing Strategy on Innovation management of Sports tourism business in Thailand</t>
  </si>
  <si>
    <t>Journal of Positive School Psychology 2022, Vol. 6, No. 5, หน้า 2175–2188</t>
  </si>
  <si>
    <t>International Business</t>
  </si>
  <si>
    <t>The ICBTS International Academic Multidisciplines Research Conference July 2022. In the theme of "International conference on Management Science, Innovation and Technology" หน้า 67-70</t>
  </si>
  <si>
    <t>อาจารย์ Catherine Cosme Talawan</t>
  </si>
  <si>
    <t>การรับรู้ข้อมูลที่มีผลต่อการตัดสินใจใช้บริการสปาของนักท่องเที่ยวในโรงแรมและรีสอร์ท พัทยากลาง จังหวัดชลบุรี</t>
  </si>
  <si>
    <t>การประชุมวิชาการระดับชาติ การศึกษาเพื่อพัฒนาการเรียนรู้
ครั้งที่ 6 ประจำปี 2565 คณะครุศาสตร์ มหาวิทยาลัยราชภัฏสวนสุนันทา</t>
  </si>
  <si>
    <t>27 พฤษภาคม 2565</t>
  </si>
  <si>
    <t>อาจารย์ ดร.ณัฐณิชา กลีบบัวบาน</t>
  </si>
  <si>
    <t>ภาวะผู้นำของผู้บริหารที่ส่งผลต่อประสิทธิผลการปฏิบัติงานของพนักงาน กรณีศึกษา บริษัท กนกโปรดักส์ จำกัด</t>
  </si>
  <si>
    <t>อาจารย์ ดร.ธวัชชัย สู่เพื่อน</t>
  </si>
  <si>
    <t>ความคิดเห็นของผู้เสียภาษีเงินได้นิติบุคคลในเขตกรุงเทพมหานครที่มีต่อการยื่นแบบและชำระภาษีออนไลน์</t>
  </si>
  <si>
    <t>อาจารย์ ดร.อโนชา โรจนพานิช
อาจารย์ ดร.สุภาพ อัครปทุมวงศ์</t>
  </si>
  <si>
    <t>การรับรู้คุณค่าตราสินค้าที่มีอิทธิพลต่อความภักดีของผู้บริโภคร้านค้าปลีกเฉพาะอย่าง อิเกีย สาขาบางใหญ่</t>
  </si>
  <si>
    <t>รองศาสตราจารย์ ดร.วนิดา สุวรรณนิพนธ์
ผู้ช่วยศาสตราจารย์ ดร.ณัฐพงษ์ เตชะรัตนเสฏฐ์</t>
  </si>
  <si>
    <t>ปัจจัยส่วนประสมการตลาดออนไลน์ที่มีอิทธิพลต่อการตัดสินใจซื้อสินค้าผ่านแพลตฟอร์มอีคอมเมิร์ซของ SHEIN</t>
  </si>
  <si>
    <t>FLOWERS IN SUAN SUNANDHA ROYAL
GARDEN: THE RELATIONSHIP BETWEEN
FLOWERS AND THAI CULTURE</t>
  </si>
  <si>
    <t>Review of International Geographical Education Online vol.11 no.8 หน้า 875-894</t>
  </si>
  <si>
    <t>ตุลาคม 2564</t>
  </si>
  <si>
    <t>รองศาสตราจารย์ ดร.รจนา จันทราสา
ดร.ภานุ พัฒนปณิธิพงศ์
ผู้ช่วยศาสตราจารย์ ดร.เอกพงศ์ อินเกื้อ
ผู้ช่วยศาสตราจารย์ ดร.ชนกนาถ มะยูโซ๊ะ
ผู้ช่วยศาสตราจารย์ ดร.พิสิษฐ์ พันธ์เทียน</t>
  </si>
  <si>
    <t>คณะศิลปกรรมศาสตร์</t>
  </si>
  <si>
    <t>การออกแบบสื่อโฆษณาผลิตภัณฑ์เสริมอาหารสารสกัดจากถั่งเช่า คอร์ดี้ โปร บริษัท ไทย คอร์ไดเซปส์ จำกัด จังหวัดสระแก้ว</t>
  </si>
  <si>
    <t>วารสารศิลปปริทัศน คณะศิลปกรรมศาสตร
มหาวิทยาลัยราชภัฏสวนสุนันทา ปที่ 9 ฉบับที่ 2 หน้า 64-70</t>
  </si>
  <si>
    <t>อาจารย์ มารุต พิเชษฐวิทย์</t>
  </si>
  <si>
    <t>การพัฒนารูปแบบบรรจุภัณฑน้ำปลาราปรุงรส ตราปลาร้าพารวย จังหวัดสระแกว</t>
  </si>
  <si>
    <t>วารสารศิลปปริทัศน คณะศิลปกรรมศาสตร
มหาวิทยาลัยราชภัฏสวนสุนันทา ปที่ 9 ฉบับที่ 2 หน้า 71-79</t>
  </si>
  <si>
    <t>อาจารย์ ภาณุวัฒน์ กาหลิบ
อาจารย์ จันทนา อินสระ
ผู้ช่วยศาสตราจารย์ ดร.ชนกนาถ มะยูโซ๊ะ</t>
  </si>
  <si>
    <t>การจำแนกรูปแบบตัวพิมพ์ไทยตามบุคลิกภาพของตัวอักษร</t>
  </si>
  <si>
    <t>วารสารศิลปปริทัศน คณะศิลปกรรมศาสตร
มหาวิทยาลัยราชภัฏสวนสุนันทา ปที่ 9 ฉบับที่ 2 หน้า 80-100</t>
  </si>
  <si>
    <t>อาจารย์ กรีธา ธรรมเจริญสถิต
อาจารย์ มารุต พิเชษฐวิทย์</t>
  </si>
  <si>
    <t>แบบฝึกหัดกีตาร์สำหรับบทเพลง Joaquin Rodrigo's</t>
  </si>
  <si>
    <t>วารสารศิลปปริทัศน คณะศิลปกรรมศาสตร
มหาวิทยาลัยราชภัฏสวนสุนันทา ปที่ 9 ฉบับที่ 2 หน้า 101-107</t>
  </si>
  <si>
    <t>อาจารย์ ปฐมวัต ธรรมชาติ
อาจารย์ อวัสดากานต์ ภูมี
อาจารย์ กฤตวิทย์ ภูมิถาวร</t>
  </si>
  <si>
    <t>Soft Skills ที่มีความจำเป็นสำหรับนักศึกษาสาขาวิชาดนตรี มหาวิทยาลัยราชภัฏสวนสุนันทา</t>
  </si>
  <si>
    <t>วารสารศิลปปริทัศน คณะศิลปกรรมศาสตร
มหาวิทยาลัยราชภัฏสวนสุนันทา ปที่ 9 ฉบับที่ 2 หน้า 80-102</t>
  </si>
  <si>
    <t>อาจารย์ ศิริมา พนาภินันท์
อาจารย์ ทัศนัย เพ็ญสิทธิ์</t>
  </si>
  <si>
    <t>อุณากรรณปันหยีชมสวนขวัญ</t>
  </si>
  <si>
    <t>14 งานสร้างสรรค์ที่ได้รับการเผยแพร่ในระดับชาติ</t>
  </si>
  <si>
    <t>งานนาฏศิลป์สร้างสรรค์ระดับชาติ สถาบันบัณฑิตพัฒนศิลป์ ครั้งที่ 5</t>
  </si>
  <si>
    <t>16-17 ธันวาคม 2564</t>
  </si>
  <si>
    <t>อาจารย์มนัญชยา เพชรูจี</t>
  </si>
  <si>
    <t>อัปสราเนียงด็อฮทมรัวกูบารเมีย</t>
  </si>
  <si>
    <t>ผู้ช่วยศาสตราจารย์ ดร.มณิศา วศินารมณ์</t>
  </si>
  <si>
    <t>LOCAL WOVEN FARIC - SISAKET PROVINCE</t>
  </si>
  <si>
    <t>16 งานสร้างสรรค์ที่ได้รับการเผยแพร่ในระดับภูมิภาคอาเซียน/นานาชาติ</t>
  </si>
  <si>
    <t xml:space="preserve">การนำเสนอผลงานสร้างสรรค์ระดับนานาชาติ Shanghai Municipal Education Commission (China) “ASIA NETWORK BEYOND DESIGN” (ANBD 2021) </t>
  </si>
  <si>
    <t>10 พฤศจิกายน 2564 - 
14 มกราคม 2565</t>
  </si>
  <si>
    <t>ผู้ช่วยศาสตราจารย์ ดร.เอกพงศ์ อินเกื้อ</t>
  </si>
  <si>
    <t>LUNG - KHIANG</t>
  </si>
  <si>
    <t xml:space="preserve">การนำเสนอผลงานสร้างสรรค์ระดับนานาชาติ Tainan University of Technology (Taiwan) “ASIA NETWORK BEYOND DESIGN” (ANBD 2021) </t>
  </si>
  <si>
    <t>17-26 พฤศจิกายน 2564</t>
  </si>
  <si>
    <t>PEANUT SHELL PAPER</t>
  </si>
  <si>
    <t xml:space="preserve">การนำเสนอผลงานสร้างสรรค์ระดับนานาชาติ Sangmyung University (Seoul Korea) “ASIA NETWORK BEYOND DESIGN” (ANBD 2021)  </t>
  </si>
  <si>
    <t>26 พฤศจิกายน - 1 ธันวาคม 2564</t>
  </si>
  <si>
    <t>TANG YUAK - TRANING SET</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</si>
  <si>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</si>
  <si>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13-20 ธันวาคม 2564</t>
  </si>
  <si>
    <t>Natural yeast</t>
  </si>
  <si>
    <t xml:space="preserve">การนำเสนอผลงานสร้างสรรค์ระดับนานาชาติ Sangmyung University (Seoul Korea) “ASIA NETWORK BEYOND DESIGN” (ANBD 2021) </t>
  </si>
  <si>
    <t>อาจารย์ สุภาวดี จุ้ยสุขะ</t>
  </si>
  <si>
    <t>SAI-SAI</t>
  </si>
  <si>
    <t xml:space="preserve">การนำเสนอผลงานสร้างสรรค์ระดับนานาชาติ Shanghai Municipal Education Commission (China) “ASIA NETWORK BEYOND DESIGN” (ANBD 2021) 
</t>
  </si>
  <si>
    <t>Sensation scone</t>
  </si>
  <si>
    <t xml:space="preserve">การนำเสนอผลงานสร้างสรรค์ระดับนานาชาติ Tainan University of Technology (Taiwan) “ASIA NETWORK BEYOND DESIGN” (ANBD 2021) 
</t>
  </si>
  <si>
    <t>Yeast in Bread</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</si>
  <si>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</si>
  <si>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Non-woven fabric from rubber leaves</t>
  </si>
  <si>
    <t>ผู้ช่วยศาสตราจารย์ ดร.ชนกนาถ มะยูโซ๊ะ</t>
  </si>
  <si>
    <t>Thai contemporary jewelry from the fresh stucco</t>
  </si>
  <si>
    <t>The Gingerbread wood work</t>
  </si>
  <si>
    <t>The pattern from natural mold</t>
  </si>
  <si>
    <t>CREATIVE HAND-WOVEN FABRIC PATTERN</t>
  </si>
  <si>
    <t>อาจารย์ คณิน ไพรวันรัตน์</t>
  </si>
  <si>
    <t>THAI STENCIL PAPER LAMP</t>
  </si>
  <si>
    <t>HAND-WOVEN SILK BAGS : BURIRAM</t>
  </si>
  <si>
    <t>BAGANA : BAG FROM BANANA LEAF</t>
  </si>
  <si>
    <t>Lifestyle Product Design from “ The Art of Phetchaburi School ”</t>
  </si>
  <si>
    <t>ผู้ช่วยศาสตราจารย์ สุวิธธ์ สาดสังข์</t>
  </si>
  <si>
    <t>Contemporary Fashion Design for Nakorn Chai Burin 3</t>
  </si>
  <si>
    <t>Contemporary Fashion Design for Nakorn Chai Burin 2</t>
  </si>
  <si>
    <t>Contemporary Fashion Design for Nakorn Chai Burin 1</t>
  </si>
  <si>
    <t>PUSH AND DRY</t>
  </si>
  <si>
    <t>ผู้ช่วยศาสตราจารย์ นภดล สังวาลย์เพ็ชร</t>
  </si>
  <si>
    <t>POP UP</t>
  </si>
  <si>
    <t>MIRROR : FRESH STUCCO</t>
  </si>
  <si>
    <t>CHARCOAL TILE</t>
  </si>
  <si>
    <t>Water Hyacinth: The fiber innovatio for Developing product models to upgrade local economy based on the concept of public-private partnership</t>
  </si>
  <si>
    <t>Journal of Positive Psychology &amp; wellbeing 2021 vol.5,  No.4 p 1568-1580</t>
  </si>
  <si>
    <t>ตุลาคม -ธันวาคม 2564</t>
  </si>
  <si>
    <t>รองศาสตราจารย์ ดร.รจนา จันทราสา
ดร.ภานุ พัฒนปณิธิพงศ์
ผู้ช่วยศาสตราจารย์ ดร.เอกพงศ์ อินเกื้อ
ผู้ช่วยศาสตราจารย์ นภดล สังวาลย์เพ็ชร
อาจารย์ คณิน ไพรวันรัตน์
ผู้ช่วยศาสตราจารย์ ดร.ชนกนาถ มะยูโซ๊ะ
ผู้ช่วยศาสตราจารย์ ดร.พิสิษฐ์ พันธ์เทียน</t>
  </si>
  <si>
    <t>นาฏยประดิษฐ์ชุด มัทรีทรงเครื่อง</t>
  </si>
  <si>
    <t>วารสารมนุษยศาสตร์และสังคมศาสตร์ มหาวิทยาลัยราชภัฏอุดรธานี ปี 10 ฉบับ 2 หน้า 1-16</t>
  </si>
  <si>
    <t>อัตลักษณ์ของชุมชนสามแพร่งและชุมชนบางลำพูกับการใช้ศิลปะเป็นเครื่องมือในการสร้างมูลค่าเพิ่มให้เกิดการท่องเที่ยว</t>
  </si>
  <si>
    <t>วารสารวิจัยและพัฒนา มหาวิทยาลัยราชภัฏสวนสุนันทา เล่มที่ 13 ฉบับที่ 2 หน้า 70-95</t>
  </si>
  <si>
    <t>ละครสร้างสรรค์เพื่อสร้างความเข้าใจในความหลากหลายทางเพศ</t>
  </si>
  <si>
    <t>สักทอง : วารสารมนุษยศาสตร์และสังคมศาสตร์ (สทมส.) ปีที่ 27 ฉบับที่ 4 หน้า 184-191</t>
  </si>
  <si>
    <t>ตุลาคม-ธันวาคม 2564</t>
  </si>
  <si>
    <t>ผู้ช่วยศาสตราจารย์ ดร.สรร ถวัลย์วงศ์ศรี</t>
  </si>
  <si>
    <t>ลวดลายผ้า(83426)</t>
  </si>
  <si>
    <t>28 กุมภาพันธ์ 2565</t>
  </si>
  <si>
    <t>ผู้ช่วยศาสตราจารย์ นภดล สังวาลเพ็ชร</t>
  </si>
  <si>
    <t>ลวดลายผ้า(83427)</t>
  </si>
  <si>
    <t>ลวดลายผ้า(83428)</t>
  </si>
  <si>
    <t>กระเป๋า(83753)</t>
  </si>
  <si>
    <t>18 กุมภาพันธ์ 2565</t>
  </si>
  <si>
    <t>ของเล่น(84463)</t>
  </si>
  <si>
    <t>ดร.ณิชานันทน์ เสริมศรี</t>
  </si>
  <si>
    <t>ฐานฟื้นฟูปะการังจากวัสดุธรรมชาติ (19355)</t>
  </si>
  <si>
    <t>3 ผลงานที่ได้รับการจดอนุสิทธิบัตร</t>
  </si>
  <si>
    <t>11 มีนาคม 2565</t>
  </si>
  <si>
    <t>ลวดลายแผ่นจักสาน(84584)</t>
  </si>
  <si>
    <t>14 มีนาคม 2565</t>
  </si>
  <si>
    <t>รองศาสตราจารย์ ดร.รจนา จันทราสา</t>
  </si>
  <si>
    <t>ปะการังเทียม(85164)</t>
  </si>
  <si>
    <t>ปะการังเทียม(85166)</t>
  </si>
  <si>
    <t>ลวดลายแผ่นจักสาน(85276)</t>
  </si>
  <si>
    <t>15 มีนาคม 2565</t>
  </si>
  <si>
    <t>ปะการังเทียม(85165)</t>
  </si>
  <si>
    <t>ปะการังเทียม(85163)</t>
  </si>
  <si>
    <t>A Comparative Study of Playing Patterns on Gambang and Ranat Ek Instruments</t>
  </si>
  <si>
    <t>Harmonia: Journal of Arts Research and Education 21 (2) (2021), หน้า 356-368</t>
  </si>
  <si>
    <t xml:space="preserve">อาจารย์ปราโมทย์ เที่ยงตรง
ผู้ช่วยศาสตราจารย์ ดร.ผกามาศ จิรจารุภัทร 
</t>
  </si>
  <si>
    <t>วิกฤตเมือง</t>
  </si>
  <si>
    <t>การแสดงนิทรรศการของสมาคมศิลปินทัศนศิลป์นานาชาติ แห่งประเทศไทย ครั้งที่ 14</t>
  </si>
  <si>
    <t>9 ธันวาคม 2564-4 มกราคม 2565</t>
  </si>
  <si>
    <t>ผู้ช่วยศาสตราจารย์ ดร.พิสิษฐ์ พันธ์เทียน</t>
  </si>
  <si>
    <t>พระบาทสมเด็จพระปรมินทรมหาภูมิพลอดุลยเดชมหาราช</t>
  </si>
  <si>
    <t>อาจารย์จีรวัฒน์ วันทา</t>
  </si>
  <si>
    <t>The Meow</t>
  </si>
  <si>
    <t>อาจารย์จารุวรรณ เมืองขวา</t>
  </si>
  <si>
    <t>ซ่อนเร้นในดักแด้ 2, 2563</t>
  </si>
  <si>
    <t>อาจารย์ณัฐสุรี เตชะวิริยะทวีสิน</t>
  </si>
  <si>
    <t>Transform 2</t>
  </si>
  <si>
    <t>IMPSART The 7th International Women Artists Art Exhibition</t>
  </si>
  <si>
    <t>8 มีนาคม-7 เมษายน 2565</t>
  </si>
  <si>
    <t>Being butterfly 1</t>
  </si>
  <si>
    <t>A Comparison Study of Cinematic Learning in the Age of the Next Normal: a Case study of
the “Human Voice” Portrayed by Tilda Swinton</t>
  </si>
  <si>
    <t>NATIONAL AND INTERNATIONAL ACADEMIC CONFERENCE มหาวิทยาลัยสยาม</t>
  </si>
  <si>
    <t>27-28 พฤศจิกายน 2564</t>
  </si>
  <si>
    <t>ดร.ฟาริดา วิรุฬหผล
ดร.เตือนตา พรมุตตาวรงค์
อาจารย์ดวงรัตน์ ด่านไทยนำ*</t>
  </si>
  <si>
    <t>คณะศิลปกรรมศาสตร์
คณะเทคโนโลยีอุตสาหกรรม*</t>
  </si>
  <si>
    <t>Cultural Identities of Urban Adolescents in Chinese Hip-hop Song: A Case Study of
Changsha, Chongqing, and Chengdu Cities</t>
  </si>
  <si>
    <t>Turkish Online Journal of Qualitative Inquiry (TOJQI)
Volume 13, Issue 01, January 2022 หน้า 24-37</t>
  </si>
  <si>
    <t>ผู้ช่วยศาสตราจารย์ ดร.ชุติมา มณีวัฒนา</t>
  </si>
  <si>
    <t>Online Learning Management in COVID-19 Epidemic for the Bachelor of Fine and Applied Arts Program in Performing Arts (Thai Dance and Theatre), Faculty of Fine and Applied Arts, Suan Sunandha Rajabhat University</t>
  </si>
  <si>
    <t>SCOPUS-SJR Q4</t>
  </si>
  <si>
    <t>International Journal of Early Childhood Special Education vol.14 issue.1 หน้า 1403-1416</t>
  </si>
  <si>
    <t>ผู้ช่วยศาสตราจารย์ ดร.มณิศา วศินารมณ์
ผู้ช่วยศาสตราจารย์ ดร.ผกามาศ จิรจารุภัทร
อาจารย์วุฒิชัย ค้าทวี
อาจารย์รติพัทธ์ ศิริพงษ์
อาจารย์มนัญชยา เพชรูจี</t>
  </si>
  <si>
    <t>The Techniques and Process of Teaching Arts and Dance in Higher Education by Project based Learning Method</t>
  </si>
  <si>
    <t>3rd International Conference on Technology Innovative Educational
and Multidisciplinary skills in the 21st Century Research สถาบันเทคโนโลยีภาคตะวันออกสุวรรณภูมิ หน้า 106-113</t>
  </si>
  <si>
    <t>8-9 มกราคม 2565</t>
  </si>
  <si>
    <t>ผู้ช่วยศาสตราจารย์ ดร.ผกามาศ จิรจารุภัทร
อาจารย์จีรวัฒน์ วันทา
ผู้ช่วยศาสตราจารย์ ดร.มณิศา วศินารมณ์
อาจารย์มนัญชยา เพชรูจี</t>
  </si>
  <si>
    <t>The Aesthetic Significance of the Ballet "Red Detachment of Women" and the Female Ideology</t>
  </si>
  <si>
    <t>ผู้ช่วยศาสตราจารย์ ดร.ผกามาศ จิรจารุภัทร</t>
  </si>
  <si>
    <t>Text Analysis of Chinese Dance Culture Ecology Research</t>
  </si>
  <si>
    <t>The 15th National and International Conference "Global Goals, Local Actions: Looking Back and Moving Forward 2022" ณ บัณฑิตวิทยาลัย หน้า 155-165</t>
  </si>
  <si>
    <t>Rational Thinking and Artistic Presentation Analysis of Narrative Dance Creation
from the Perspective of “the “5W” Model of Communication</t>
  </si>
  <si>
    <t>The 15th National and International Conference "Global Goals, Local Actions: Looking Back and Moving Forward 2022" ณ บัณฑิตวิทยาลัย หน้า 251-262</t>
  </si>
  <si>
    <t>Traditionalized Intangible Cultural Heritage Performance -Reflection on the field investigation of Changsha Huaguxi</t>
  </si>
  <si>
    <t>The 15th National and International Conference "Global Goals, Local Actions: Looking Back and Moving Forward 2022" ณ บัณฑิตวิทยาลัย หน้า 178-193</t>
  </si>
  <si>
    <t>ผู้ช่วยศาสตราจารย์ ดร.ณฐภรณ์ รัตนชัยวงศ์</t>
  </si>
  <si>
    <t>The Evolution of Chinese Opera Performance: A Case Study of Qian Opera</t>
  </si>
  <si>
    <t>The 15th National and International Conference "Global Goals, Local Actions: Looking Back and Moving Forward 2022" ณ บัณฑิตวิทยาลัย หน้า117-126</t>
  </si>
  <si>
    <t>ผู้ช่วยศาสตราจารย์ ดร.กุสุมา เทพรักษ์</t>
  </si>
  <si>
    <t>THE DEVELOPMENT OF LEARNING PROCESS OF
FINE AND APPLIED ARTS BASED ON
CONTEMPLATIVE EDUCATION</t>
  </si>
  <si>
    <t>International Journal of Early Childhood Special Education Vol 14, Issue 01 2022 หน้า 1434 - 1444</t>
  </si>
  <si>
    <t>ผู้ช่วยศาสตราจารย์ ดร.ผกามาศ จิรจารุภัทร
อาจารย์จีรวัฒน์ วันทา
อาจารย์มนัญชยา เพชรูจี</t>
  </si>
  <si>
    <t>ONLINE LEARNING MANAGEMENT IN COVID-19
EPIDEMIC FOR THE BACHELOR OF FINE AND
APPLIED ARTS PROGRAM IN PERFORMING ARTS
(THAI DANCE AND THEATRE), FACULTY OF FINE
AND APPLIED ARTS, SUAN SUNANDHA RAJABHAT
UNIVERSITY</t>
  </si>
  <si>
    <t>International Journal of Early Childhood Special Education Vol 14, Issue 01 2022 หน้า 1403 - 1416</t>
  </si>
  <si>
    <t>THAW WORACHAN (WAD) THE FAMOUS ACTRESS
IN THE REIGN OF KING RAMA IV,
WHO CREATED PLENG CHA PLENG REOW NARAI,
THE SPECIAL HOLY AND NOBLE DANCE</t>
  </si>
  <si>
    <t>International Journal of Early Childhood Special Education Vol 14, Issue 01 2022 หน้า 1477 - 1486</t>
  </si>
  <si>
    <t>อาจารย์มนัญชยา เพชรูจี
ผู้ช่วยศาสตราจารย์ ดร.ผกามาศ จิรจารุภัทร
ผู้ช่วยศาสตราจารย์ ดร.มณิศา วศินารมณ์</t>
  </si>
  <si>
    <t>THE CHOREOGRAPHY OF UNAKARN: THE
FEMALE CHARACTER WHEN SHE DISGUISED AS A
MAN IN THE THAI COURT DRAMA,
“UNAKARN PANJI CHOM SUAN KHWAN”</t>
  </si>
  <si>
    <t>International Journal of Early Childhood Special Education Vol 14, Issue 01 2022 หน้า 1487 - 1496</t>
  </si>
  <si>
    <t>THE CREATING OF PERFORMANCE FOR
LEARNING PERFORMANCE LITERATURE FOR
STUDENTS OF THE FACULTY OF FINE AND
APPLIED ARTS SUAN SUNANDHA RAJABHAT
UNIVERSITY</t>
  </si>
  <si>
    <t>International Journal of Early Childhood Special Education Vol 14, Issue 01 2022 หน้า 1463 - 1476</t>
  </si>
  <si>
    <t>The cultural connotation of Chinese Zhuang
ethnic minority music presented by the piano
suite "Liu Sanjie"</t>
  </si>
  <si>
    <t>Design Engineering ปี 2021 ฉบับ 9</t>
  </si>
  <si>
    <t>การสร้างสรรค์การแสดงนาฏดนตรีสู่ "บางลำพูยอดรัก"</t>
  </si>
  <si>
    <t>วารสารกระแสวัฒนธรรม เล่มที่ 23 ฉบับที่ 43 หน้า 61-75</t>
  </si>
  <si>
    <t>Integrated Learning Management System in Performing Arts Research Course, Bachelor of Fine and Applied Arts Program in Performing Arts (Thai Dance and Theatre), Faculty of Fine and Applied Arts, Suan Sunandha Rajabhat University</t>
  </si>
  <si>
    <t>Journal of Positive School Psychology 
2022, Vol. 6, No. 3, หน้า 9551-9559</t>
  </si>
  <si>
    <t>ผู้ช่วยศาสตราจารย์ ดร.มณิศา วศินารมณ์
ผู้ช่วยศาสตราจารย์ ดร.ผกามาศ จิรจารุภัทร
อาจารย์มนัญชยา เพชรูจี</t>
  </si>
  <si>
    <t>Journal of Positive School Psychology 
2022, Vol. 6, No. 3, หน้า 9560-9566</t>
  </si>
  <si>
    <t>Souvenir Products In Thai Buffalo Conservation Village, Suphan Buri Province, Thailand</t>
  </si>
  <si>
    <t>Scopus-SJR Q2</t>
  </si>
  <si>
    <t xml:space="preserve">Journal of Positive School Psychology 
2022, Vol. 6, No. 6, page 3601 – 3612 </t>
  </si>
  <si>
    <t>มิถุนายน 2565</t>
  </si>
  <si>
    <t>รองศาสตราจารย์ ดร.รจนา จันทราสา
ดร.ภานุ พัฒนปณิธิพงศ์
ผู้ช่วยศาสตราจารย์.ดร.เอกพงศ์ อินเกื้อ
ผู้ช่วยศาสตราจารย์.ดร.ชนกนาถ มะยูโซ๊ะ
ผู้ช่วยศาสตราจารย์.ดร.พิสิษฐ์ พันธ์เทียน</t>
  </si>
  <si>
    <t xml:space="preserve">คณะศิลปกรรมศาสตร์
</t>
  </si>
  <si>
    <t>โครงการแปรรูปกากใบชาเพื่อการออกแบบโคมไฟ</t>
  </si>
  <si>
    <t>The National and International Conference on Humanities, Arts and Social Sciences at University of the Thai Chamber of Commerce</t>
  </si>
  <si>
    <t>1 มิถุนายน 2565</t>
  </si>
  <si>
    <t>ผู้ช่วยศาสตราจารย์นภดล สังวาลเพ็ชร</t>
  </si>
  <si>
    <t>ท่ารำนาฏศิลป์พื้นบ้านที่สะท้อนถึงวิถีชีวิตความเป็นอยู่ของชาวไทยวน : กรณีศึกษาชาวไทยวน อำเภอเสาไห้ จังหวัดสระบุรี</t>
  </si>
  <si>
    <t>การประชุมวิชาการทางจิตตปัญญาศึกษา ครั้งที่ 10 ประจำปี พ.ศ.2565 "จิตตปัญญาสิบห้าปี การเติบโตจากภายใน สู่ความเป็นมนุษย์ที่สมบูรณ์"</t>
  </si>
  <si>
    <t>25-26 กุมภาพันธ์ 2565</t>
  </si>
  <si>
    <t>การเปลี่ยนแปลงและการปรับตัวของนาฏยศิลปินในยุคโควิด 19 : กรณีศึกษาคณะกฤษฏิ์ทีม</t>
  </si>
  <si>
    <t>การออกแบบเครื่องแต่งกายภาพจากภาพเขียนสีน้ำของคุณข้าหลวงในพระวิมาดาเธอฯ กรมพระสุทธาสินีนาฏ ปิยมหาราช ปดิวรัดา</t>
  </si>
  <si>
    <t>ผู้ช่วยศาสตราจารย์ วนศักดิ์ ผดุงเศรษฐกิจ 
ผู้ช่วยศาสตราจารย์ ดร.สรร ถวัลย์วงศรี</t>
  </si>
  <si>
    <t>ปัจจัยที่ส่งผลต่อการตัดสินใจเข้าชมละครเวทีของนักศึกษามหาวิทยาลัยราชภัฏสวนสุนันทา</t>
  </si>
  <si>
    <t>ผู้ช่วยศาสตราจารย์ ดร.ณฐภรณ์ รัตนชัยวงศ์
ดร.ภัคคพร พิมสาร</t>
  </si>
  <si>
    <t>Discovering the Identity of Blue and White Porcelain in the Xuande Period of the Ming Dynasty, China</t>
  </si>
  <si>
    <t>รองศาสตราจารย์ ดร.รจนา จันทราสา
ผู้ช่วยศาสตราจารย์ ดร.เอกพงศ์ อินเกื้อ
ผู้ช่วยศาสตราจารย์ ดร.ชนกนาถ มะยูโซ๊ะ
ผู้ช่วยศาสตราจารย์ ดร.พิสิษฐ์ พันธ์เทียน</t>
  </si>
  <si>
    <t>Traditional woven fabric of the Li ethnic group, Hainan Province, China in terms of culture and inheritance</t>
  </si>
  <si>
    <t>ผู้ช่วยศาสตราจารย์ ดร.ชนกนาถ มะยูโซ๊ะ
ผู้ช่วยศาสตราจารย์ ดร.เอกพงศ์ อินเกื้อ
รองศาสตราจารย์ ดร.รจนา จันทราสา
ผู้ช่วยศาสตราจารย์ ดร.พิสิษฐ์ พันธ์เทียน</t>
  </si>
  <si>
    <t>Lifestyle And Reading Behavior Of Visually Impaired
Children In China</t>
  </si>
  <si>
    <t>Scopus - SJR Q2</t>
  </si>
  <si>
    <t>Journal of Positive School Psychology 
2022, Vol. 6, No. 6, page 9086 – 9090</t>
  </si>
  <si>
    <t>ผู้ช่วยศาสตราจารย์ ดร.ชนกนาถ มะยูโซ๊ะ
ผู้ช่วยศาสตราจารย์ ดร.เอกพงศ์ อินเกื้อ
รองศาสราจารย์ ดร.รจนา จันทราสา
ผู้ช่วยศาสตราจารย์ ดร.พิสิษฐ์ พันธ์เทียน</t>
  </si>
  <si>
    <t>The Concept Of Oneness Between Humans And Nature: An Application In The Design Of Huizhou And Cheng Zhitang Residential Environments, China</t>
  </si>
  <si>
    <t>Journal of Positive School Psychology 
2022, Vol. 6, No. 6, page 9109 – 9116</t>
  </si>
  <si>
    <t>ผู้ช่วยศาสตราจารย์ ดร.เอกพงศ์ อินเกื้อ
รองศาสราจารย์ ดร.รจนา จันทราสา
ผู้ช่วยศาสตราจารย์ ดร.ชนกนาถ มะยูโซ๊ะ
ผู้ช่วยศาสตราจารย์ ดร.พิสิษฐ์ พันธ์เทียน</t>
  </si>
  <si>
    <t>Guidelines Of Cultural And Creative Product Design From Chinese Jiujiang Culture Dimensions</t>
  </si>
  <si>
    <t>Journal of Positive School Psychology 
2022, Vol. 6, No. 6, page 9047-9055</t>
  </si>
  <si>
    <t>รองศาสราจารย์ ดร.รจนา จันทราสา
ผู้ช่วยศาสตราจารย์ ดร.เอกพงศ์ อินเกื้อ
ผู้ช่วยศาสตราจารย์ ดร.ชนกนาถ มะยูโซ๊ะ
ผู้ช่วยศาสตราจารย์ ดร.พิสิษฐ์ พันธ์เทียน</t>
  </si>
  <si>
    <t>WOVEN HANDICRAFT PRODUCTS FROM DONGGUAN REEDS:CULTURAL AND TECHNICAL IDENTITY DIMENSIONS,DONGGUAN CITY, GUANGDONG PROVINCE, CHINA</t>
  </si>
  <si>
    <t>Journal of Positive School Psychology 
2022, Vol. 6, No. 6, page 9056-9061</t>
  </si>
  <si>
    <t>การออกแบบกิจกรรมการเรียนรู้เพื่อพัฒนาทักษะการแสดงด้วยกระบวนการจิตตปัญญาศึกษาและทฤษฎีผู้นำ 4 ทิศ</t>
  </si>
  <si>
    <t>วารสารศิลป์ปริทัศน์ ปีที่ 10 ฉบับที่ 1 ปี พ.ศ.2565 หน้า 47-61</t>
  </si>
  <si>
    <t>กลวิธีการรำกราวตรวจพลโขนยักษ์ด้วยอาวุธยาว ของครูสมศักดิ์  ทัดติ</t>
  </si>
  <si>
    <t>วารสารศิลป์ปริทัศน์ ปีที่ 10 ฉบับที่ 1 ปี พ.ศ.2565 หน้า 98-111</t>
  </si>
  <si>
    <t>ผู้ช่วยศาสตราจารย์ ดร.ผกามาศ  จิรจารุภัทร</t>
  </si>
  <si>
    <t>การถอดรหัสอัตลักษณ์ชุมชนแพรกหนามแดง กับการประยุกต์ใช้ในการออกแบบมาสคอต (mascot) ประจำท้องถิ่นอัมพวา เพื่อส่งเสริมการท่องเที่ยวเชิงวัฒนธรรม</t>
  </si>
  <si>
    <t>วารสารศิลป์ปริทัศน์ ปีที่ 10 ฉบับที่ 1 ปี พ.ศ.2565 หน้า 112-119</t>
  </si>
  <si>
    <t>ผู้ช่วยศาสตราจารย์สิรัชชา  สำลีทอง</t>
  </si>
  <si>
    <t>การออกแบบลวดลายผ้าพิมพ์เพื่อส่งเสริมการพัฒนาการท่องเที่ยวชุมชนแพรกหนามแดงจังหวัดสมุทรสงคราม กรณีศึกษาร้านข้าวใหม่ปลามัน</t>
  </si>
  <si>
    <t>วารสารศิลป์ปริทัศน์ ปีที่ 10 ฉบับที่ 1 ปี พ.ศ.2565 หน้า 71-77</t>
  </si>
  <si>
    <t>ผู้ช่วยศาสตราจารย์สุวิธธ์  สาดสังข์
ดร.ชัยชาญ จารุกลัส</t>
  </si>
  <si>
    <t>การสื่อความหมายในงานจิตรกรรมภาพเหมือนตัวเองของศิลปินหญิง:กรณีศึกษา 10 ศิลปินหญิงในประวัติศาสตร์ศิลปะ</t>
  </si>
  <si>
    <t>วารสารศิลป์ปริทัศน์ ปีที่ 10 ฉบับที่ 1 ปี พ.ศ.2565 หน้า 87-97</t>
  </si>
  <si>
    <t>แนวทางการพัฒนาการเรียนรู้ทักษะปฏิบัติดนตรีแก่นักเรียนในสถานศึกษาพื้นที่ตำบลแพรกหนามแดงอำเภออัมพวา จังหวัดสมุทรสงคราม</t>
  </si>
  <si>
    <t>วารสารศิลป์ปริทัศน์ ปีที่ 10 ฉบับที่ 1 ปี พ.ศ.2565 หน้า 78-86</t>
  </si>
  <si>
    <t>อาจารย์อวัสดากานต์ ภูมี</t>
  </si>
  <si>
    <t>Roles Of Social Intelligence, Social Engagement, And Emotional Intelligence Of An Elderly Person In
Northeastern Thailand</t>
  </si>
  <si>
    <t>Turkish Journal of Physiotherapy and Rehabilitation volume 32 issue 3 หน้า 22440-22449</t>
  </si>
  <si>
    <t>ผู้ช่วยศาสตราจารย์ ดร.วิจิตรา ศรีสอน
ผู้ช่วยศาสตราจารย์พิเศษ พล.ต.ท. ดร.สัณฐาน ชยนนท์</t>
  </si>
  <si>
    <t>กลยุทธการสงเสริมทักษะอาชีพผูสูงวัย ชุมชนบางริ้น จังหวัดระนอง</t>
  </si>
  <si>
    <t>วารสารการบริหารนิติบุคคลและนวัตกรรมท้องถิ่น vol.7 issue.11 หน้า 313-326</t>
  </si>
  <si>
    <t>ดร.กีรติวรรณ กัลยาณมิตร
ผู้ช่วยศาสตราจารย์ ดร.จอมชัย เลิศอมรรัฐ
ดร.กัญญ์รัชการย์ เลิศอมรศักดิ์*</t>
  </si>
  <si>
    <t>วิทยาลัยการเมืองและการปกครอง
คณะครุศาสตร์*</t>
  </si>
  <si>
    <t>The Policy Implementation Supports Local Businesses To Reduce Social Inequality In Northeastern Thailand</t>
  </si>
  <si>
    <t>Turkish Journal of Physiotherapy and Rehabilitation vol.32 issue.3 หน้า 13181-13192</t>
  </si>
  <si>
    <t>พฤศจิกายน-ธันวาคม 2564</t>
  </si>
  <si>
    <t>ดร.ปกครอง มณีโรจน์</t>
  </si>
  <si>
    <t>To Study The Administration Of Local Government Organizations In  Reducing Social Inequality In The Special Economic Zone Of Thailand</t>
  </si>
  <si>
    <t>Turkish Journal of Physiotherapy and Rehabilitation vol.32 issue.3 หน้า 13193-13204</t>
  </si>
  <si>
    <t>ภาวะหมดไฟในการทำงานของบุคลากร
ในสำนักงานคณะกรรมการการศึกษาขั้นพื้นฐาน</t>
  </si>
  <si>
    <t>วารสารสวนสุนันทาวิชาการและวิจัย มหาวิทยาลัยราชภัฏสวนสุนันทา ปีที่ 15 ฉบับที่ 2 หน้า 60-79</t>
  </si>
  <si>
    <t>ผู้ช่วยศาสตราจารย์ ดร.วิลาสินี จินตลิขิตดี</t>
  </si>
  <si>
    <t>การพัฒนาชุมชนเพื่อลดความเหลื่อมล้ำอย่างยั่งยืน กรณีศึกษาจังหวัดชายแดนภาคใต้</t>
  </si>
  <si>
    <t>วารสารมนุษยศาสตร์และสังคมศาสตร์ มหาวิทยาลัยราชภัฏสวนสุนันทา ปีที่ 4 ฉบับที่ 2 หน้า 76-93</t>
  </si>
  <si>
    <t>ดร.ขันทอง ใจดี</t>
  </si>
  <si>
    <t>การคุ้มครองแรงงานหญิงมีครรภ์ : ศึกษากรณีการลาเพื่อให้นมบุตร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</si>
  <si>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462-476</t>
  </si>
  <si>
    <t>16 ธันวาคม 2564</t>
  </si>
  <si>
    <t>ผู้ช่วยศาสตราจารย์สุรศักดิ์ มีบัว</t>
  </si>
  <si>
    <t>ปัญหาทางกฎหมายเกี่ยวกับการจำกัดระดับของเสียงในเขตชุมชน : ศึกษาเปรียบเทียบกฎหมายต่างประเทศ</t>
  </si>
  <si>
    <t>ปัญหาการบอกกล่าวการบังคับจำนอง : กรณีศึกษามาตรา 728 ประมวลกฎหมายแพ่งและพาณิชย์</t>
  </si>
  <si>
    <t>ผู้ช่วยศาสตราจารย์ภาวิตา ค้าขาย</t>
  </si>
  <si>
    <t>ความสัมพันธ์ระหว่างชายและหญิงที่ปรากฏในวรรณกรรมไทยขุนช้างขุนแผน : ศึกษาเปรียบเทียบระหว่างกฎหมายลักษณะผัวเมียกับกฎหมายลักษณะครอบครัว</t>
  </si>
  <si>
    <t>สิทธิและเสรีภาพของกลุ่มที่มีความหลากหลายทางเพศ : ศึกษาเปรียบเทียบเกี่ยวกับการสมรสและการใช้คำนำหน้านามของบุคคลตามกฎหมายไทยกับกฎหมายเนเธอร์แลนด์</t>
  </si>
  <si>
    <t>มาตรการทางกฎหมายในการแก้ไขปัญหาขยะพลาสติกแบบใช้ครั้งเดียวในประเทศไทย</t>
  </si>
  <si>
    <t>การเรียกค่าอุปการะเลี้ยงดูบุตรนอกสมรส: ศึกษาเปรียบเทียบระหว่างกฎหมายไทยกับกฎหมายอเมริกา</t>
  </si>
  <si>
    <t>ศึกษาปัญหาการนำหลักธรรมาภิบาลของสำนักงานเลขาธิการวุฒิสภาไปปฏิบัติ</t>
  </si>
  <si>
    <t>อาจารย์ ดร.พิมพ์ชนา ศรีบุณยพรรัฐ</t>
  </si>
  <si>
    <t>หลักธรรมาภิบาลกับการบริหารงานภาครัฐ</t>
  </si>
  <si>
    <t>วารสาร มจร อุบลปริทรรศน์ ปีที่ 7 ฉบับที่ 1 หน้า 1029-1044</t>
  </si>
  <si>
    <t>ดร.ภูดิศ นอขุนทด</t>
  </si>
  <si>
    <t>บทความวิจัยเรื่องปัญหากฎหมายเกี่ยวกับการซื้อขายบัญชีส่วนบุคคลทางอิเล็กทรอนิกส์</t>
  </si>
  <si>
    <t>ประชุมวิชาการระดับชาติราชภัฏหมูบานจอมบึงวิจัย ครั้งที่ 10 มหาวิทยาลัยราชภัฏหมูบานจอมบึง หน้า 125-136</t>
  </si>
  <si>
    <t>28 กุมภาพันธ์-2 มีนาคม 2565</t>
  </si>
  <si>
    <t>อาจารย์ธนวัฒ พิสิฐจินดา
อาจารย์จตุรงค์ เพิ่มรุ่งเรือง
อาจารย์ทัตตนันท์ คงลำธาร
ดร.ขันทอง ใจดี</t>
  </si>
  <si>
    <t>ปัญหากฎหมายวิธีพิจารณาความศึกษากรณีให้ผู้ต้องหานำชี้ที่เกิดเหตุประกอบคำรับสารภาพ</t>
  </si>
  <si>
    <t>ประชุมวิชาการระดับชาติราชภัฏหมูบานจอมบึงวิจัย ครั้งที่ 10 มหาวิทยาลัยราชภัฏหมูบานจอมบึง หน้า 137-144</t>
  </si>
  <si>
    <t>ปญหากฎหมายเกี่ยวกับการเชาหองพักอาศัย</t>
  </si>
  <si>
    <t>ประชุมวิชาการระดับชาติราชภัฏหมูบานจอมบึงวิจัย ครั้งที่ 10 มหาวิทยาลัยราชภัฏหมูบานจอมบึง หน้า 145-150</t>
  </si>
  <si>
    <t>ปัญหาจากการแก้ไขพระราชบัญญัติโรงงานซึ่งกระทบต่อชุมชนและสิ่งแวดล้อม</t>
  </si>
  <si>
    <t>ประชุมวิชาการระดับชาติราชภัฏหมูบานจอมบึงวิจัย ครั้งที่ 10 มหาวิทยาลัยราชภัฏหมูบานจอมบึง หน้า 151-161</t>
  </si>
  <si>
    <t>อาจารย์ทัตตนันท์ คงลำธาร
อาจารย์ธนวัฒ พิสิฐจินดา
อาจารย์จตุรงค์ เพิ่มรุ่งเรือง
ผู้ช่วยศาสตราจารย์สุรศักดิ์ มีบัว</t>
  </si>
  <si>
    <t>คราฟ์เบียร์กับกฎหมายในประเทศไทย</t>
  </si>
  <si>
    <t>ประชุมวิชาการระดับชาติราชภัฏหมูบานจอมบึงวิจัย ครั้งที่ 10 มหาวิทยาลัยราชภัฏหมูบานจอมบึง หน้า 162-174</t>
  </si>
  <si>
    <t xml:space="preserve">อาจารย์ทัตตนันท์ คงลำธาร
อาจารย์ธนวัฒ พิสิฐจินดา
อาจารย์จตุรงค์ เพิ่มรุ่งเรือง
</t>
  </si>
  <si>
    <t>Bangkok's crazy footpath: Demands from young generation</t>
  </si>
  <si>
    <t>The 14th ATRANS Annual Conference (Transportation for Better Life: Future Potential of Transportation and Urban Model Post Covid Era) หน้า 9-14</t>
  </si>
  <si>
    <t>17 ธันวาคม 2564</t>
  </si>
  <si>
    <t>ผู้ช่วยศาสตราจารย์ พ.ต.ท.ดร. ไวพจน์ กุลาชัย
ดร.กีรติวรรณ กัลยาณมิตร</t>
  </si>
  <si>
    <t xml:space="preserve">Factors Affecting the Intention to Use MRT </t>
  </si>
  <si>
    <t>The 14th ATRANS Annual Conference (Transportation for Better Life: Future Potential of Transportation and Urban Model Post Covid Era) หน้า 15-20</t>
  </si>
  <si>
    <t>ปจจัยที่สงผลตอความสำเร็จของธุรกิจแฟรนไชสรีไซเคิลขยะ:
กรณีศึกษาบริษัท ปราบขยะรีไซเคิล จำกัด</t>
  </si>
  <si>
    <t>วารสารสันติศึกษาปริทรรศน มจร ปที่ 9 ฉบับที่ 6 หน้า 2272-2287</t>
  </si>
  <si>
    <t>ผู้ช่วยศาสตราจารย์ ดร.นัทนิชา โชติพิทยานนท์
ผู้ช่วยศาสตราจารย์ ดร.เจตน์สฤษฎิ์ อังศุกาญจนกุล</t>
  </si>
  <si>
    <t>การพัฒนาชุมชนโดยการมีส่วนร่วมของประชาชน
ในองค์การบริหารส่วนตำบลพลายวาส 
อำเภอกาญจนดิษฐ์ จังหวัดสุราษฎร์ธานี</t>
  </si>
  <si>
    <t>วารสารวิเทศศึกษา ปี 11 ฉบับ 2 หน้า 307-331</t>
  </si>
  <si>
    <t xml:space="preserve">ผู้ช่วยศาสตราจารย์ ดร.นัทนิชา โชติพิทยานนท์
</t>
  </si>
  <si>
    <t>ปัญหาการควบคุมและจัดการจราจรของสถานีตำรวจภูธรสุขสำราญ จังหวัดระนอง</t>
  </si>
  <si>
    <t>วารสารรัฐศาสตร์รอบรู้และสหวิทยาการ ปีที่ 4 ฉบับที่ 3 เดือน หน้า 1-14</t>
  </si>
  <si>
    <t>กันยายน-ตุลาคม 2564</t>
  </si>
  <si>
    <t>ผู้ช่วยศาสตราจารย์ ดร.จักรวาล สุขไมตรี</t>
  </si>
  <si>
    <t>ความคาดหวังของประชาชนในการพัฒนาท้องถิ่นด้านโครงสร้างพื้นฐานขององค์การบริหารส่วนตำบลเขาทะลุ อำเภอสวี จังหวัดชุมพร</t>
  </si>
  <si>
    <t>วารสารรัฐศาสตร์รอบรู้และสหวิทยาการ ปีที่ 4 ฉบับที่ 3 เดือน หน้า 65-82</t>
  </si>
  <si>
    <t>ผู้ช่วยศาสตราจารย์ ดร.จักรวาล สุขไมตรี
พ.ต.อาจารย์ดร.สุริยะ ประภายสาธก
ดร.สืบสวัสดิ์ วุฒิวรดิษฐ์</t>
  </si>
  <si>
    <t>แนวทางการช่วยเหลืองานตำรวจของประชาชน อำเภอสวี จังหวัดชุมพร</t>
  </si>
  <si>
    <t>วารสารรัฐศาสตร์รอบรู้และสหวิทยาการ ปีที่ 4 ฉบับที่ 4 หน้า 97-114</t>
  </si>
  <si>
    <t>ผู้ช่วยศาสตราจารย์ ดร.จักรวาล สุขไมตรี
อาจารย์สัณหณัฐ จักรภัทรวงศ์</t>
  </si>
  <si>
    <t>สภาพปัญหาการมีส่วนร่วมของพนักงานเทศบาลในการจัดทำแผนพัฒนาท้องถิ่น เทศบาลตำบลปากน้ำท่าเรือ จังหวัดระนอง</t>
  </si>
  <si>
    <t>วารสารรัฐศาสตร์รอบรู้และสหวิทยาการ ปีที่ 4 ฉบับที่ 4 หน้า 115-126</t>
  </si>
  <si>
    <t>ผู้ช่วยศาสตราจารย์ ดร.จักรวาล สุขไมตรี
ผู้ช่วยศาสตราจารย์ พิเศษ พันเอก ดร.วัลลภ พิริยวรรธนะ
อาจารย์ธวัช พุ่มดารา</t>
  </si>
  <si>
    <t>การมีส่วนร่วมของบุคลากรในการดำเนินงานตามแผนพัฒนาการเกษตรและสหกรณ์ เขตอำเภอเมือง จังหวัดระนอง</t>
  </si>
  <si>
    <t>วารสารรัฐศาสตร์รอบรู้และสหวิทยาการ ปีที่ 4 ฉบับที่ 4 หน้า 139-154</t>
  </si>
  <si>
    <t>ปัจจัยที่เสริมสร้างความเข้มแข็งขององค์กรการเงินชุมชนอำเภอบางเลน จังหวัดนครปฐม</t>
  </si>
  <si>
    <t>วารสารการวิจัยการบริหารการพัฒนา ปีที่ 12 ฉบับ 1 หน้า 57-69</t>
  </si>
  <si>
    <t>ผู้ช่วยศาสตราจารย์ ดร. บัวบุตรี รณฤทธิวิชัย
ดร.ขันทอง ใจดี
อาจารย์บุญวัฒน์ สว่างวงศ์</t>
  </si>
  <si>
    <t>Executive potential development for reaction,
learning, and behavior of Phrapariyattidhamma
schools, department of general education</t>
  </si>
  <si>
    <t>International Journal of Health Sciences vol.6 special issue.4 หน้า1401–1413</t>
  </si>
  <si>
    <t>ดร.ดวงพร แสงทอง</t>
  </si>
  <si>
    <t>กลุ่มบุคคลที่มีความหลากหลายทางเพศกับความไม่เท่าเทียมในหน่วยงานภาครัฐ</t>
  </si>
  <si>
    <t>วารสารการบริหารนิติบุคคลและนวัตกรรมท้องถิ่น ปีที่ 8 ฉบับ 3 หน้า 351-360</t>
  </si>
  <si>
    <t>ดร. กีรติวรรณ  กัลยาณมิตร
ผู้ช่วยศาสตราจารย์ ดร.จักรวาล สุขไมตรี
ดร.สืบสวัสดิ์ วุฒิวรดิษฐ์</t>
  </si>
  <si>
    <t>การเพิ่มขีดความสามารถของงานชุมชนสัมพันธ์เชิงรุกเพื่อสร้างชุมชนน่าอยู่ ทันสมัย ในพื้นที่อำเภออัมพวา จังหวัดสมุทรสงคราม</t>
  </si>
  <si>
    <t>วารสารรามคำแหง ฉบับรัฐประศาสนศาสตร์ เล่มที่ 5 ฉบับที่ 1 หน้า 199-225</t>
  </si>
  <si>
    <t>ผู้ช่วยศาสตราจารย์ ดร.พิมพ์ชนา ศรีบุณยพรรัฐ</t>
  </si>
  <si>
    <t>The Rising Income and Promoting a Participatory Career to Reduce Inequality in the Aging Society</t>
  </si>
  <si>
    <t>Journal of Positive School Psychology 
2022, Vol. 6, No. 4, หน้า 7587 – 7596</t>
  </si>
  <si>
    <t>ผู้ช่วยศาสตราจารย์ พิเศษ พล.ต.ท.ดร.สัณฐาน ชยนนท์</t>
  </si>
  <si>
    <t>Solving Challenging Problems, Enhancing Social Sustainability and Security in the Development to Capacity Building of Human Resources</t>
  </si>
  <si>
    <t>Journal of Positive School Psychology 
2022, Vol. 6, No. 4, หน้า 7597-7608</t>
  </si>
  <si>
    <t>Personal Financial Planning for Gen Y Retirement Living in Thailand</t>
  </si>
  <si>
    <t>Journal of Positive School Psychology 
2022, Vol. 6, No. 4, หน้า 7609 – 7619</t>
  </si>
  <si>
    <t>Improving Lives and Promoting Health for the Elderly in Thailand</t>
  </si>
  <si>
    <t>Journal of Positive School Psychology 
2022, Vol. 6, No. 4, หน้า 7620 – 7629</t>
  </si>
  <si>
    <t>ผู้ช่วยศาสตราจารย์ ดร.วิจิตรา ศรีสอน</t>
  </si>
  <si>
    <t>Applying Knowledge of Honesty in the Daily Life of Youth in Ranong Province</t>
  </si>
  <si>
    <t>Journal of Positive School Psychology 
2022, Vol. 6, No. 4, หน้า 7630 – 7639</t>
  </si>
  <si>
    <t>Personal Financial Planning to Live of Retirement every Gen in Thailand</t>
  </si>
  <si>
    <t>Journal of Positive School Psychology 
2022, Vol. 6, No. 4, หน้า 7640 – 7649</t>
  </si>
  <si>
    <t>Trust in the Police, Compliance with Laws, and Cooperation with Police among People in Bangkok</t>
  </si>
  <si>
    <t>Journal of Positive School Psychology 
2022, Vol. 6, No. 4, หน้า 7650 – 7659</t>
  </si>
  <si>
    <t>ผู้ช่วยศาสตราจารย์ พ.ต.ท.ดร.ไวพจน์ กุลาชัย</t>
  </si>
  <si>
    <t>Antecedents of Road Rage in Bangkok</t>
  </si>
  <si>
    <t>Journal of Positive School Psychology 
2022, Vol. 6, No. 4, หน้า 7660 – 7670</t>
  </si>
  <si>
    <t>Linkage between Job Stress, Organizational Commitment, and Job Performance among Thai Police</t>
  </si>
  <si>
    <t>Journal of Positive School Psychology 
2022, Vol. 6, No. 4, หน้า  7671 – 7679</t>
  </si>
  <si>
    <t>การกำหนดหน้าที่ในการเปิดเผยนิติสัมพันธ์และความรับผิดของผู้มีอิทธิพลทางสื่อสังคมออนไลน์ในการโฆษณาสินค้าและบริการ</t>
  </si>
  <si>
    <t>วารสารวิชาการนิติศาสตร์เเละสังคมท้องถิ่น คณะนิติศาสตร์ มหาวิทยาลัยราชภัฏสุราษฎร์ธานี ปีที่ 6 ฉบับที่ 1 หน้า 101-128</t>
  </si>
  <si>
    <t>มกราคม–มิถุนายน 2565</t>
  </si>
  <si>
    <t xml:space="preserve">ปัญหากฎหมายการควบคุมระบบปัญญาประดิษฐ์ : ศึกษากรณีอุตสาหกรรมรถยนต์ </t>
  </si>
  <si>
    <t>การประชุมทางวิชาการระดับชาติ ครั้งที่ 1 วิทยาลัยการเมืองและการปกครอง</t>
  </si>
  <si>
    <t>9-10 มีนาคม 2565</t>
  </si>
  <si>
    <t xml:space="preserve">อาจารย์ธนวัฒ พิสิฐจินดา  
อาจารย์ ดร.ขันทอง ใจดี
ผู้ช่วยศาสตราจารย์ ดร.ไพบูลย์   ชูวัฒนกิจ </t>
  </si>
  <si>
    <t xml:space="preserve">ความผิดฐานฉ้อโกง : ศึกษากรณีการนำภาพใบหน้า บุคคลอื่นไปใช้ในการหลอกลวง </t>
  </si>
  <si>
    <t>อาจารย์ธนวัฒ พิสิฐจินดา
ผู้ช่วยศาสตราจารย์ ดร.ไพบูลย์ ชูวัฒนกิจ</t>
  </si>
  <si>
    <t xml:space="preserve">เสรีภาพทางวิชาการตามรัฐธรรมนูญ พ.ศ. 2560 : ศึกษากรณีข้อผิดพลาดคลาดเคลื่อนของการอ้างอิง ในงานทางวิชาการที่มิได้กระทบต่อข้อเสนอหลักของ งานทางวิชาการ </t>
  </si>
  <si>
    <t>ผู้ช่วยศาสตราจารย์ ไพบูลย์ ชูวัฒนกิจ</t>
  </si>
  <si>
    <t xml:space="preserve"> การเลือกซื้อเสื้อผ้าแฟชั่นนำเข้าจากประเทศจีนและกลยุทธ์ในการจัดจำหน่ายผ่านทางออนไลน์</t>
  </si>
  <si>
    <t>ผู้ช่วยศาสตราจารย์ฉันทัช วรรณถนอม</t>
  </si>
  <si>
    <t xml:space="preserve">การมีส่วนร่วมของประชาชนต่อการกำหนดนโยบาย สาธารณะและการประเมินโครงการของ องค์การ บริหารส่วนตำบลแม่เจ้าอยู่หัว อำเภอเชียรใหญ่ จังหวัดนครศรีธรรมราช </t>
  </si>
  <si>
    <t xml:space="preserve">พันตำรวจเอก ดร.สุริยะ ประภายสาธก </t>
  </si>
  <si>
    <t xml:space="preserve">กรอบแนวคิดเชิงทฤษฎีปัจจัยที่มีผลต่อการตัดสินใจ เลือกนายกองค์การบริหารส่วนตำบล </t>
  </si>
  <si>
    <t xml:space="preserve">ผู้ช่วยศาสตราจารย์ พันตำรวจโท ดร.ไวพจน์ กุลาชัย </t>
  </si>
  <si>
    <t>การพัฒนาจิตอาสาของนักเรียนในโรงเรียน</t>
  </si>
  <si>
    <t xml:space="preserve">คุณลักษณะของกำลังแรงงานในอุตสาหกรรม 5 ประเภทหลักที่ต้องการของผู้ประกอบการในจังหวัด ร้อยเอ็ดช่วงสถานการณ์โควิด-19 </t>
  </si>
  <si>
    <t xml:space="preserve">ผู้ช่วยศาสตราจารย์ ดร.วัลลภ  พิริยวรรธนะ และ 
ผู้ช่วยศาสตราจารย์ ดร.จักรวาล สุขไมตรี </t>
  </si>
  <si>
    <t>ความสำเร็จของอุตสาหกรรมบันเทิงเกาหลีใต้ในไทย</t>
  </si>
  <si>
    <t xml:space="preserve">แนวทางการพัฒนาคุณภาพชีวิตการทำงานของ พนักงานสำนักงานเทศบาลตำบลลำลูกกา  จังหวัดปทุมธานี </t>
  </si>
  <si>
    <t>สวัสดิการสังคมของผู้สูงอายุในประเทศไทย</t>
  </si>
  <si>
    <t>ผู้ช่วยศาสตราจารย์ ดร.วัลลภ  พิริยวรรธนะ 
ผู้ช่วยศาสตราจารย์ ดร.จักรวาล สุขไมตรี</t>
  </si>
  <si>
    <t>แนวทางกระบวนการพัฒนาชุมชนท่องเที่ยวสภาพปัจจุบันการมีส่วนร่วมของประชาชนต่อการกำหนดนโยบายสาธารณะและการประเมินโครงการขององค์การบริหารส่วนตำบลแม่เจ้าอยู่หัวอำเภอเชียรใหญ่ จังหวัดนครศรีธรรมราช</t>
  </si>
  <si>
    <t>Determinants Of Organizational Survival During The Covid -19 Crisis: The Case Of The Airline
Industry In Thailand</t>
  </si>
  <si>
    <t>Turkish Journal of Physiotherapy and Rehabilitation volume 32 issue 3 หน้า 22380-22385</t>
  </si>
  <si>
    <t>อาจารย์นิสรา แพทย์รังษี</t>
  </si>
  <si>
    <t>วิทยาลัยการจัดการอุตสาหกรรมบริการ</t>
  </si>
  <si>
    <t>ORGANIZATIONAL STRUCTURE ENHANCING AIRLINES EFFIECEINCY
AMID THE PANDEMIC: LOW-COST CARRIERS IN THAILAND AS A CASE</t>
  </si>
  <si>
    <t>GeoJournal of Tourism and Geosites vol. 38, no. 4 หน้า 1189–1194</t>
  </si>
  <si>
    <t>ผู้ช่วยศาสตราจารย์ ดร.กรรนภัทร กันแก้ว
อาจารย์ กรวินท์ กังวล</t>
  </si>
  <si>
    <t>The Impact of Leadership on Organizational Justice on Employees Turnover Intention
Addressing the Three Dimensions of Organizational Justice</t>
  </si>
  <si>
    <t>Turkish Journal of Physiotherapy and Rehabilitation; vollume 32 issue.3 หน้า 27750-27764</t>
  </si>
  <si>
    <t>ผู้ช่วยศาสตราจารย์ ดร.กรรนภัทร กันแก้ว</t>
  </si>
  <si>
    <t>Culture-Based Tourism Management Model in Creative Wat Makluea's Tie-Dye, Nakhon Pathom Province, Thailand</t>
  </si>
  <si>
    <t>Journal of Management Information and Decision Sciences, Vol 25, Special Issue 2, 2022</t>
  </si>
  <si>
    <t>2564</t>
  </si>
  <si>
    <t>อาจารย์สุภัคศิริ ปราการเจริญ</t>
  </si>
  <si>
    <t xml:space="preserve">วิทยาลัยการจัดการอุตสาหกรรมบริการ
</t>
  </si>
  <si>
    <t>Interplay of Shared Leadership Practices of Principals, Teachers' Soft Skills and Learners' Competitiveness in COVID 19 Era: Implications to Economics of Educational Leadership</t>
  </si>
  <si>
    <t>Scopus - SJR Q4</t>
  </si>
  <si>
    <t>Estudios de Economia Aplicada Vol. 39 No. 12 (2021): Special Issue: Asia Economy and Finance during the COVID-19 Pandemic</t>
  </si>
  <si>
    <t>อาจารย์ขนิษฐา เจริญนิตย์
ผู้ช่วยศาสตราจารย์ ดร.กรรนภัทร กันแก้ว</t>
  </si>
  <si>
    <t>Financial Problems Met by Schools in the Onslaught of COVID 19 Implications to Fiscal Management of Learning Institutions</t>
  </si>
  <si>
    <t>Interplay of Personal Attitudinal Constructs towards online fashion products, Consumer Decision-Making and Image Branding The Case of Online Fashion Products in Thailand in COVID 19 Pandemic</t>
  </si>
  <si>
    <t>ANTECEDENTS INFLUENCING THE
ACCOMPLISHMENT OF LOW-COST AIRLINE
MANAGEMENT DURING COVID-19 PANDEMIC IN
THAILAND</t>
  </si>
  <si>
    <t>Journal of Management Information and Decision Sciences Volume 24, Special Issue 6 หน้า 1-7</t>
  </si>
  <si>
    <t>อาจารย์ นิสรา แพทย์รังษี
ผู้ช่วยศาสตราจารย์ พิเศษ พล.ท.ดร.ทวี แจ่มจำรัส
ดร.อนันต์ รัศมี</t>
  </si>
  <si>
    <t>วิทยาลัยการจัดการอุตสาหกรรมบริการ
บัณฑิตวิทยาลัย (กลุ่มมนุษยศาสตร์ฯ)</t>
  </si>
  <si>
    <t>Marketing strategy, customer relationship
management (CRM), and service quality on
brand loyalty of Four-Star Hotels in Thailand</t>
  </si>
  <si>
    <t>International Journal of Health Sciences vol.6 special issue.4 หน้า1524–1539</t>
  </si>
  <si>
    <t>อาจารย์สกุล จริยาแจ่มสิทธิ์</t>
  </si>
  <si>
    <t>The Confidence of Tourists in the Service Quality of Hotels Converted into
Hospitel in the Post-Covid-19 Pandemic Situation</t>
  </si>
  <si>
    <t>The 2nd International Students Conference on Academic Multidisciplinary Research 2022 หน้า 173-177</t>
  </si>
  <si>
    <t>27 เมษายน 2565</t>
  </si>
  <si>
    <t>ดร.นรินทร์ ยืนทน</t>
  </si>
  <si>
    <t>A Study of the Tourist Behavior Stayed in Rawai Beach Phuket</t>
  </si>
  <si>
    <t>The 2nd International Students Conference on Academic Multidisciplinary Research 2022 หน้า 51-59</t>
  </si>
  <si>
    <t>ดร.วีระ วีระโสภณ</t>
  </si>
  <si>
    <t>Behavior and Satisfaction of Japanese Customers Towards the Service of
The Okura Prestige Bangkok Hotel during the Situation of the Covid 19
Epidemic</t>
  </si>
  <si>
    <t>The 2nd International Students Conference on Academic Multidisciplinary Research 2022 หน้า 106-116</t>
  </si>
  <si>
    <t>Customer Satisfaction with the Services of The Vijitt Resort Phuket</t>
  </si>
  <si>
    <t>The 2nd International Students Conference on Academic Multidisciplinary Research 2022 หน้า 68-76</t>
  </si>
  <si>
    <t>Study the Tourist Behavior to Use Service of The Vijitt Resort Phuket</t>
  </si>
  <si>
    <t>The 2nd International Students Conference on Academic Multidisciplinary Research 2022 หน้า 60-68</t>
  </si>
  <si>
    <t>The Research of Marketing Strategy of Tourists using the Service of the
“OKURA PRESTIGE BANGKOK HOTEL” During Pandemic of
Coronavirus 2019</t>
  </si>
  <si>
    <t>The 2nd International Students Conference on Academic Multidisciplinary Research 2022 หน้า 97-105</t>
  </si>
  <si>
    <t>The Standard of Service of a Small Hotel for Tourists in Bangkok After
The Epidemic Situation of The Coronavirus 2019</t>
  </si>
  <si>
    <t>The 2nd International Students Conference on Academic Multidisciplinary Research 2022 หน้า 1-10</t>
  </si>
  <si>
    <t>Business Adjustment and Resilience of Local Entrepreneurs in the
Damnoen Saduak Floating Market, Ratchaburi Province
during the COVID-19 Pandemic and the Recovery State</t>
  </si>
  <si>
    <t>The 2nd International Students Conference on Academic Multidisciplinary Research 2022 หน้า 205-212</t>
  </si>
  <si>
    <t>ดร.ศิริเพ็ญ เยี่ยมจรรยา</t>
  </si>
  <si>
    <t>Café Hopping as a Pop Culture Influencing Tourism
in Khao Kho, Phetchabun</t>
  </si>
  <si>
    <t>The 2nd International Students Conference on Academic Multidisciplinary Research 2022 หน้า 182-189</t>
  </si>
  <si>
    <t>Potential of Agrotourism and Guidelines for Future Development and
Promotion: A Study of Ban Laem District, Phetchaburi Province</t>
  </si>
  <si>
    <t>The 2nd International Students Conference on Academic Multidisciplinary Research 2022 หน้า 189-194</t>
  </si>
  <si>
    <t>To Study the Factors of Marketing Mix (7Ps) that Affect the Purchase
Satisfaction of Thai Orchids Among the European Tourists</t>
  </si>
  <si>
    <t>The 2nd International Students Conference on Academic Multidisciplinary Research 2022 หน้า218-224</t>
  </si>
  <si>
    <t>ดร.ศุภศักดิ์ เงาประเสริฐวงศ์</t>
  </si>
  <si>
    <t>How Can Music Improve Your Study or Work Efficiency</t>
  </si>
  <si>
    <t>The 2nd International Students Conference on Academic Multidisciplinary Research 2022 หน้า385-398</t>
  </si>
  <si>
    <t>รองศาสตราจารย์ ดร.DENIS USHAKOV</t>
  </si>
  <si>
    <t>Impact of Employee Engagement and Employee Performance Toward
Service Quality: A Case Study of Airline Ground Service Agents</t>
  </si>
  <si>
    <t>The 2nd International Students Conference on Academic Multidisciplinary Research 2022 หน้า135-141</t>
  </si>
  <si>
    <t>อาจารย์เทพลักษณ์ โกมลวณิช</t>
  </si>
  <si>
    <t>The Study of Thai Tourist Behavior Towards the New Normal Era Under
the Best Concept by the Tourism Authority of Thailand</t>
  </si>
  <si>
    <t>The 2nd International Students Conference on Academic Multidisciplinary Research 2022 หน้า177-181</t>
  </si>
  <si>
    <t>อาจารย์โสภาวรรณ ตรีสุวรรณ์</t>
  </si>
  <si>
    <t>The Study of Satisfaction and Behavior of the Consumer’s Choice of
Choosing Cafe Amazon in PTT’s Service Station in Chonburi</t>
  </si>
  <si>
    <t>The 2nd International Students Conference on Academic Multidisciplinary Research 2022 หน้า10-17</t>
  </si>
  <si>
    <t>ดร.กมลลักษณ์ โพธิ์พันธุ์</t>
  </si>
  <si>
    <t>Air Travelers’ Perception on the COVID-19 Vaccination</t>
  </si>
  <si>
    <t>The 2nd International Students Conference on Academic Multidisciplinary Research 2022 หน้า126-135</t>
  </si>
  <si>
    <t>Factors Influencing Passengers’ Decision in Selecting an Airline During
the Covid-19 Pandemic</t>
  </si>
  <si>
    <t>The 2nd International Students Conference on Academic Multidisciplinary Research 2022 หน้า116-126</t>
  </si>
  <si>
    <t>อาจารย์ขนิษฐา เจริญนิตย์</t>
  </si>
  <si>
    <t>Influencing of Advertising Media on Passengers’ Choices of Airline</t>
  </si>
  <si>
    <t>The 2nd International Students Conference on Academic Multidisciplinary Research 2022 หน้า141-149</t>
  </si>
  <si>
    <t>ดร.นิสรา แพทย์รังษี</t>
  </si>
  <si>
    <t>Adaption of Aviation Industry toward an Aging Society</t>
  </si>
  <si>
    <t>The 2nd International Students Conference on Academic Multidisciplinary Research 2022 หน้า404-410</t>
  </si>
  <si>
    <t>อาจารย์รจนารถ วรมนตรี</t>
  </si>
  <si>
    <t>Post COVID-19 Recovery with a Resilience- based Approach of Bangkok
SME Travel Companies</t>
  </si>
  <si>
    <t>The 2nd International Students Conference on Academic Multidisciplinary Research 2022 หน้า195-205</t>
  </si>
  <si>
    <t>Factors Affecting Uses of Blockchain Technology and Cryptocurrencies in
the Tourism Industry</t>
  </si>
  <si>
    <t>The 2nd International Students Conference on Academic Multidisciplinary Research 2022 หน้า212-218</t>
  </si>
  <si>
    <t>Enhancing Digital Litetacy of Senior Citizens</t>
  </si>
  <si>
    <t>The EUrASEANs: journal on global socio-economic dynamics Vol. 5 (30) หน้า 71-76</t>
  </si>
  <si>
    <t>อาจารย์นลิน สีมะเสถียรโสภณ
อาจารย์ภิญญา ชัยสงคราม
อาจารย์ ดร.พงศ์ระพี แก้วไทรฮะ
อาจารย์คงศักดิ์ บุญอาชาทอง</t>
  </si>
  <si>
    <t>Tourism Strategy responses to Covid-19 Pandemic: Case Study in Air Transport</t>
  </si>
  <si>
    <t>Scopus</t>
  </si>
  <si>
    <t>Transportation Research Procedia Vol 63 (2022) page 2500–2505</t>
  </si>
  <si>
    <t>Emotional Intelligence in Air Transport: Case study of Flight Attendants in Thailand</t>
  </si>
  <si>
    <t>Transportation Research Procedia Vol 63 (2022) page 2496–2499</t>
  </si>
  <si>
    <t>อาจารย์รจนารถ วรมนตรี
อาจารย์กรวินท์ กังวล</t>
  </si>
  <si>
    <t>Factors affecting the economic impact for
managing cycling cultural tourism route</t>
  </si>
  <si>
    <t>Cogent Social Sciences vol 8 issue 1 2022</t>
  </si>
  <si>
    <t>กรกฎาคม 2565</t>
  </si>
  <si>
    <t>ดร.รัมภาภัค ฤกษ์วีระวัฒนา</t>
  </si>
  <si>
    <t>COFFEE VALUE SYMBIOSIS TOWARD A MOUNTAIN
GEOGRAPHICAL COMMUNITY-BASED TOURISM IN THAILAND</t>
  </si>
  <si>
    <t>GeoJournal of Tourism and Geosites Year 15 vol. 42, no. 2spl, 2022, p.657-663</t>
  </si>
  <si>
    <t>Intention to Return Factors Using Low-Cost Airlines: A Case Study from Thailand</t>
  </si>
  <si>
    <t>Transportation Research Procedia 63 (2022) page 2442–2448</t>
  </si>
  <si>
    <t>Airline Safety measures to prevent the COVID-19 pandemic that affect the confidence of passenger’s decision making to travel with domestic low-cost airlines during the pandemic</t>
  </si>
  <si>
    <t>Transportation Research Procedia 63 (2022) page 2485–2495</t>
  </si>
  <si>
    <t>อาจารย์กรวินท์ กังวล</t>
  </si>
  <si>
    <t>Emotional Intelligence after Corporate Downsizing during Covid-19 Era: a Case Study of Thai Airways’ Flight Attendants</t>
  </si>
  <si>
    <t>Transportation Research Procedia 63 (2022) 2473–2484</t>
  </si>
  <si>
    <t>The Role of Training and Knowledge
Management Effect on Performance of Public
Taxi Cooperatives in Bangkok</t>
  </si>
  <si>
    <t>Review of International Geographical Education Online vol.11 no.8 หน้า 1288-1298</t>
  </si>
  <si>
    <t>ผู้ช่วยศาสตราจารย์ ดร.ญาณัญฎา ศิรภัทร์ธาดา
ผู้ช่วยศาสตราจารย์ ดร.ดวงกมล ฐิติเวส</t>
  </si>
  <si>
    <t>วิทยาลัยนวัตกรรมและการจัดการ
คณะครุศาสตร์</t>
  </si>
  <si>
    <t>Effects of Innovation Management on Green
Supply Chain Management Performance
within the Herbal City: Mediating by Green
Practices</t>
  </si>
  <si>
    <t>Review of International Geographical Education Online vol.11 no.8 หน้า 1288-1299</t>
  </si>
  <si>
    <t>ผู้ช่วยศาสตราจารย์ ดร.ญาณัญฎา ศิรภัทร์ธาดา</t>
  </si>
  <si>
    <t>วิทยาลัยนวัตกรรมและการจัดการ</t>
  </si>
  <si>
    <t>Cost Management for Firm Business
Performance of Small and Micro enterprise
in Thailand</t>
  </si>
  <si>
    <t>Review of International Geographical Education Online vol.11 no.8 หน้า 1266-1276</t>
  </si>
  <si>
    <t>ดร.ชญานันท์ เกิดพิทักษ์
รองศาสตราจารย์ ดร.บัณฑิต ผังนิรันดร์
อาจารย์ ธีรพงศ์ พงษ์เพ็ง</t>
  </si>
  <si>
    <t>วิทยาลัยนวัตกรรมและการจัดการ
คณะวิทยาการจัดการ</t>
  </si>
  <si>
    <t>Effect of Business Performance Model of
Small and Medium Industries
in Thailand</t>
  </si>
  <si>
    <t>Review of International Geographical Education Online vol.11 no.8 หน้า 1288-1301</t>
  </si>
  <si>
    <t>ดร.ชญานันท์ เกิดพิทักษ์
อาจารย์ นภัสสร เกิดพิทักษ์
ดร.วิไลลักษณ์ รักบำรุง</t>
  </si>
  <si>
    <t>Factors Influencing of social media and
Customer relationship management (CRM)
on Performance of Historical Tourism
Business in Thailand</t>
  </si>
  <si>
    <t>Review of International Geographical Education Online vol.11 no.8 หน้า 1255-1265</t>
  </si>
  <si>
    <t>ดร.ชญานันท์ เกิดพิทักษ์</t>
  </si>
  <si>
    <t>พฤติกรรมการปรับตัวในการท่องเที่ยวชุมชนของนักท่องเที่ยวในจังหวัดสมุทรสงคราม</t>
  </si>
  <si>
    <t>วารสารนวัตกรรมและการจัดการ ปีที่ 6 ฉบับที่ 2 หน้า 131-142</t>
  </si>
  <si>
    <t>ดร.พนิดา นิลอรุณ
อาจารย์ มนทิพา วิลาศทิพย์
อาจารย์ วีระพล วิชญานุภาพ</t>
  </si>
  <si>
    <t>รูปแบบการพัฒนาทุนมนุษย์สำหรับสถาบันอุดมศึกษาเอกชน</t>
  </si>
  <si>
    <t>Journal of Business Administration and Languages (JBAL) Vol.9 No.2 หน้า 55-63</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</si>
  <si>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</si>
  <si>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แรงจูงใจในการปฏิบัติงานที่สงผลตอประสิทธิภาพในการทำงานของพนักงานอุตสาหกรรมการผลิตกระดาษในเขตกรุงเทพมหานครและปริมณฑล</t>
  </si>
  <si>
    <t>วารสารนวัตกรรมและการจัดการ ปีที่ 6 ฉบับที่ 2 หน้า 143-157</t>
  </si>
  <si>
    <t>ผู้ช่วยศาสตราจารย์ ดร.ชุมพล รอดแจ่ม</t>
  </si>
  <si>
    <t>นวัตกรรมการบริหารทรัพยากรมนุษย์สำหรับองคกรด้านการศึกษา</t>
  </si>
  <si>
    <t>วารสารนวัตกรรมและการจัดการ ปีที่ 6 ฉบับที่ 2 หน้า 50-64</t>
  </si>
  <si>
    <t>ปัจจัยที่ส่งผลต่อการพัฒนาสื่อการเรียนรู้โดยใช้แพลตฟอร์มเทคโนโลยีดิจิทัล : กรณีศึกษา การใช้อินโฟกราฟิกเพื่อการเรียนรู้</t>
  </si>
  <si>
    <t>วารสารวิทยาการจัดการปริทัศน์ มหาวิทยาลัยราชภัฏพระนครศรีอยุธยา ปที่ 23 ฉบับที่ 2 หน้า155-164</t>
  </si>
  <si>
    <t>อาจารย์ กษิติธร อัศวพงศ์วาณิช</t>
  </si>
  <si>
    <t>Bibliometric analysis of immigration and environmental degradation: evidence from past decades</t>
  </si>
  <si>
    <t>Environmental Science and Pollution Research (2022) vol.29 issue 9 หน้า 13729–13741</t>
  </si>
  <si>
    <t>ดร.ศิริญญา ศิริญานันท์</t>
  </si>
  <si>
    <t>การสื่อสารทางการตลาดแบบบูรณาการ แรงจูงใจ ที่ส่งผลต่อการตัดสินใจใช้บริการสนามฟุตบอลหญ้าเทียม ในจังหวัดระยอง</t>
  </si>
  <si>
    <t>การประชุมวิชาการด้านวิทยาศาสตร์และการบริหารจัดการ ระดับบัณฑิตศึกษา ประจำปี 2564 Sciences and Business Management Graduate Conference 2021 SBC2021 หน้า 122-133</t>
  </si>
  <si>
    <t xml:space="preserve">ดร.อนุชิต กุลวานิช </t>
  </si>
  <si>
    <t>อิทธิพลส่วนประสมทางการตลาดที่มีผลต่อการตัดสินใจเข้าชมฟุตบอลในสนาม กรณีศึกษาสโมสรอยุธยา ยูไนเต็ด</t>
  </si>
  <si>
    <t>การประชุมวิชาการด้านวิทยาศาสตร์และการบริหารจัดการ ระดับบัณฑิตศึกษา ประจำปี 2564 Sciences and Business Management Graduate Conference 2021 SBC2021 หน้า 110-121</t>
  </si>
  <si>
    <t>บทบาทผู้นำสตรีในกีฬาฟุตบอลไทย</t>
  </si>
  <si>
    <t>การประชุมวิชาการด้านวิทยาศาสตร์และการบริหารจัดการ ระดับบัณฑิตศึกษา ประจำปี 2564 Sciences and Business Management Graduate Conference 2021 SBC2021 หน้า 1-10</t>
  </si>
  <si>
    <t>ทัศนคติของการบริหารจัดการทีมฟุตบอลลีกสมัครเล่นของไทย</t>
  </si>
  <si>
    <t>วารสารบริหารธุรกิจ สถาบันเทนโลยีพระจอมเกล้าเจ้าคุณทหารลาดกระบัง ปีที่ 11 ฉบับที่ 2 หน้า 1-11</t>
  </si>
  <si>
    <t>ดร.อาชวิทธิ์ เจิงกลิ่นจันทน์</t>
  </si>
  <si>
    <t>นวัตกรรมการบริหารทรัพยากรมนุษย์สำหรับองค์กรด้านการศึกษา</t>
  </si>
  <si>
    <t>วารสารนวัตกรรมและการจัดการ (TCI2) ปีที่ 6 ฉบับที่ 2 หน้า 50-64</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</si>
  <si>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</si>
  <si>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Journal of Business Administration and Languages (JBAL) (TCI2) Vol.9 No.2 หน้า 55-63</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</si>
  <si>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</si>
  <si>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The measure of success in running training centers in Thailand from loyalty of the customer</t>
  </si>
  <si>
    <t>INTERNATIONAL CONFERENCE ON SCIENCES AND BUSINESS MANAGEMENT GRADUATE 2021 หน้า 87-100</t>
  </si>
  <si>
    <t>ผู้ช่วยศาสตราจารย์ ดร.ธนพล ก่อฐานะ
ดร.บุญไทย แก้วขันตี 
ผู้ช่วยศาสตราจารย์ ดร.ชัยธนัตถ์กร ภวิศพิริยะกฤติ</t>
  </si>
  <si>
    <t>Measure of success in creating new products in the auto parts industry in Thailand</t>
  </si>
  <si>
    <t>INTERNATIONAL CONFERENCE ON SCIENCES AND BUSINESS MANAGEMENT GRADUATE 2021 หน้า 101-114</t>
  </si>
  <si>
    <t>ผู้ช่วยศาสตราจารย์ ดร.ธนพล ก่อฐานะ
ผู้ช่วยศาสตราจารย์ ดร.ณัฐพงษ์ เตชะรัตนเสฏฐ์ 
ผู้ช่วยศาสตราจารย์ ดร.สุพัตรา ปราณี</t>
  </si>
  <si>
    <t>Marketing Effectiveness Model of Tourism Business in Thailand</t>
  </si>
  <si>
    <t>Journal of Hunan University Natural Sciences Vol 49, No 4 หน้า 77-85</t>
  </si>
  <si>
    <t>ผู้ช่วยศาสตราจารย์ ดร.ชญานันท์ เกิดพิทักษ์</t>
  </si>
  <si>
    <t>The effects of innovative management, digital marketing, service quality and supply chain
management on performance in cultural tourism business</t>
  </si>
  <si>
    <t>Uncertain Supply Chain Management vol.10 (2022) หน้า 771–778</t>
  </si>
  <si>
    <t>Effect of competitive advantage, digital marketing to supply chain management on tourism
business performance in Thailand</t>
  </si>
  <si>
    <t>Uncertain Supply Chain Management vol.10 (2022) หน้า 77-85</t>
  </si>
  <si>
    <t>ผู้ช่วยศาสตราจารย์ ดร.ชญานันท์ เกิดพิทักษ์
ดร.ฉัตรรัตน์ โหตระไวศยะ*
รองศาสตราจารย์ ดร.บัณฑิต ผังนิรันดร์**
ดร.สกุล จริยาแจ่มสิทธิ์***</t>
  </si>
  <si>
    <t xml:space="preserve">วิทยาลัยนวัตกรรมและการจัดการ
วิทยาลัยโลจิสติกส์และซัพพลายเชน
คณะวิทยาการจัดการ*
วิทยาลัยการจัดการอุตสาหกรรมบริการ**
</t>
  </si>
  <si>
    <t>ปจจัยที่สงผลตอความพึงพอใจของลูกคาที่มีตอสินคาและบริการของรานสะดวกซื้อ
เซเวนอีเลฟเวนในจังหวัดนครปฐม</t>
  </si>
  <si>
    <t>วารสารการบริหารนิติบุคคลและนวัตกรรมทองถิ่น ฉบับปที่ 8 ฉบับที่ 4 หน้า 209-217</t>
  </si>
  <si>
    <t>ผู้ช่วยศาสตราจารย์ ดร.นิยม สุวรรณเดช
ผู้ช่วยศาสตราจารย์ ดร.วิมลศรี แสนสุข</t>
  </si>
  <si>
    <t>ความพึงพอใจของผูใชบริการรถโดยสารประจำทางขององคการขนสงมวลชน
กรุงเทพ (ขสมก.) ในเขตกรุงเทพมหานคร</t>
  </si>
  <si>
    <t>ผู้ช่วยศาสตราจารย์ ดร.ปรเมษฐ์ แสงอ่อน
ผู้ช่วยศาสตราจารย์ เอกณรงค์ วรสีหะ</t>
  </si>
  <si>
    <t>ึศึกษาทัศนคติและความพึงพอใจของผูใชบริการรถตูโดยสาร (จตุจักร)</t>
  </si>
  <si>
    <t>วารสารการบริหารนิติบุคคลและนวัตกรรมทองถิ่น ฉบับปที่ 8 ฉบับที่ 5 หน้า 151-161</t>
  </si>
  <si>
    <t>อาจารย์เย็นจิต คงปาน
ผู้ช่วยศาสตราจารย์ ดร.วิมลศรี แสนสุข</t>
  </si>
  <si>
    <t>Social Capital Structure for Sustainable Tourism of Tourism Community Enterprises in Rayong Province</t>
  </si>
  <si>
    <t>Journal of Positive School Psychology 
2022, Vol. 6, No. 5 หน้า 1371-1380</t>
  </si>
  <si>
    <t>ผู้ช่วยศาสตราจารย์ ดร.ธนพล ก่อฐานะ</t>
  </si>
  <si>
    <t>The Process Innovation of Local Economy to Enhance the Value Added of Creative and Experiential Community-Based Agrotourism: GI Durian in Ban Naiwongtai</t>
  </si>
  <si>
    <t>Journal of Positive School Psychology 
2022, Vol. 6, No. 5 หน้า 1371-1381</t>
  </si>
  <si>
    <t>The Management Innovation of Local Economy to Enhance the Value Added of Creative and Experiential Community-Based Agro-tourism: GI Durian in Ban Naiwongtai District, Ranong Province</t>
  </si>
  <si>
    <t>Journal of Positive School Psychology 
2022, Vol. 6, No. 5 หน้า 1402-1411</t>
  </si>
  <si>
    <t>The Effect of Service Innovation, Corporate Image, Human Capital Strategy and Customer Loyalty on Performance: Evidence from Rice Industry</t>
  </si>
  <si>
    <t>Uncertain Supply Chain Management no.3 Vol.10 หน้า 867 -876</t>
  </si>
  <si>
    <t>รองศาสตราจารย์ ดร.ชุติกาญจน์ ศรีวิบูลย์</t>
  </si>
  <si>
    <t>The efficiency of using drones to reduce farming costs and yields</t>
  </si>
  <si>
    <t>Journal of Positive School Psychology 
2022, Vol. 6, No. 5, หน้า 1412 – 1424</t>
  </si>
  <si>
    <t>ผู้ช่วยศาสตราจารย์ ดร. นิยม สุวรรณเดช
ผู้ช่วยศาสตราจารย์ ดร.กิตติคุณ มีทองจันทร์*</t>
  </si>
  <si>
    <t>วิทยาลัยนวัตกรรมและการจัดการ
คณะวิทยาศาสตร์และเทคโนโลยี*</t>
  </si>
  <si>
    <t>Product Development from Agriculture Products to Promote Tourism in Ang Thong Province, Thailand</t>
  </si>
  <si>
    <t>Journal of Positive School Psychology 
2022, Vol. 6, No. 4, หน้า 7693 – 7704</t>
  </si>
  <si>
    <t>อาจารย์นภัสสร เกิดพิทักษ์
อาจารย์ธีรพงศ์ พงษ์เพ็ง
ผู้ช่วยศาสตราจารย์ ดร.ชญานันท์ เกิดพิทักษ์</t>
  </si>
  <si>
    <t>The influence of Human resource development affects the Employee's creativity in the organization: Mediating Role of Employee Engagement</t>
  </si>
  <si>
    <t>Journal of Positive School Psychology 
2022, Vol. 6, No. 5, หน้า 1425 – 1436</t>
  </si>
  <si>
    <t>รองศาสตราจารย์ ดร.นัยนา วงศ์จรรยา</t>
  </si>
  <si>
    <t>Factors Affecting Marketing and Publicity of Processed Fishery Products in Ranong Province</t>
  </si>
  <si>
    <t>Journal of Positive School Psychology 
2022, Vol. 6, No. 5, หน้า 1381-1392</t>
  </si>
  <si>
    <t>ผู้ช่วยศาสตราจารย์ ดร.สุพัตรา ปราณี
รองศาสตราจารย์ ดร.กุญชรี ค้าขาย</t>
  </si>
  <si>
    <t>Marketing mix strategy, Procurement strategy, and Eco-labeling strategy on concept Enviropreneurial Orientation to Business Performance of Thai Pharmaceutical Industry</t>
  </si>
  <si>
    <t>Journal of Positive School Psychology 
2022, Vol. 6, No. 5, หน้า 2213-2223</t>
  </si>
  <si>
    <t>ผู้ช่วยศาสตราจารย์ ดร.ชญานันท์ เกิดพิทักษ์
ดร.พุทธิวัฒน์ ไวยวุฒิธนาภูมิ</t>
  </si>
  <si>
    <t>วิทยาลัยนวัตกรรมและการจัดการ
วิทยาลัยโลจิสติกส์และซัพพลายเชน</t>
  </si>
  <si>
    <t>Effect Service innovation stimulus, Employee engagement, and Service innovation on Marketing Performance of Pharmacy Retail Business in Thailand</t>
  </si>
  <si>
    <t xml:space="preserve">Journal of Positive School Psychology 
2022, Vol. 6, No. 5, หน้า </t>
  </si>
  <si>
    <t>ผู้ช่วยศาสตราจารย์ ดร.ชญานันท์ เกิดพิทักษ์
ดร.วิศวะ อุนยะวงษ์</t>
  </si>
  <si>
    <t>Innovative Competency Measure of Local Administrative Organization Executives in Samut Prakan Province</t>
  </si>
  <si>
    <t>INTERNATIONAL CONFERENCE ON SCIENCES AND BUSINESS MANAGEMENT GRADUATE 2021 หน้า 115-126</t>
  </si>
  <si>
    <t>รองศาสตราจารย์ ดร.บัณฑิต ผังนิรันดร์
ผู้ช่วยศาสตราจารย์ ดร.ณัฐพงษ์ เตชะรัตนเสฏฐ์ 
ดร.แจ่มจันทร์ คล้ายวงษ์</t>
  </si>
  <si>
    <t>Measure of success for food entrepreneurs small and medium enterprises (SMEs): Food Products Industry Group in Thailand</t>
  </si>
  <si>
    <t>INTERNATIONAL CONFERENCE ON SCIENCES AND BUSINESS MANAGEMENT GRADUATE 2021 หน้า 127-138</t>
  </si>
  <si>
    <t>ผู้ช่วยศาสตราจารย์ ดร.ธนพล ก่อฐานะ
รองศาสตราจารย์ ดร.บัณฑิต ผังนิรันดร์ 
ดร.ชมภู สายเสมา</t>
  </si>
  <si>
    <t>Measure of success in the operation of furniture manufacturers exporting Thailand</t>
  </si>
  <si>
    <t>INTERNATIONAL CONFERENCE ON SCIENCES AND BUSINESS MANAGEMENT GRADUATE 2021 หน้า 139-151</t>
  </si>
  <si>
    <t>รองศาสตราจารย์ ดร.บัณฑิต ผังนิรันดร์
ผู้ช่วยศาสตราจารย์ ดร.สุพัตรา ปราณี 
ดร.จิราพร สวัสดิรักษ์</t>
  </si>
  <si>
    <t>Factors Affecting Loyalty Behavior of customers of Non - Hotel accommodation as a Homestay in Bangkok</t>
  </si>
  <si>
    <t>INTERNATIONAL CONFERENCE ON SCIENCES AND BUSINESS MANAGEMENT GRADUATE 2021 หน้า 152-161</t>
  </si>
  <si>
    <t>Measure of Success of Local Government Management in Saraburi</t>
  </si>
  <si>
    <t>INTERNATIONAL CONFERENCE ON SCIENCES AND BUSINESS MANAGEMENT GRADUATE 2021 หน้า 162-175</t>
  </si>
  <si>
    <t>Success model of succession of OTOP products business in Thailand</t>
  </si>
  <si>
    <t>INTERNATIONAL CONFERENCE ON SCIENCES AND BUSINESS MANAGEMENT GRADUATE 2021 หน้า 176-187</t>
  </si>
  <si>
    <t>การสื่อสารทางการตลาดแบบบูรณาการและแรงจูงใจที่ส่งผลต่อการตัดสินใจใช้บริการสนามฟุตบอลหญ้าเทียม ในจังหวัดระยอง</t>
  </si>
  <si>
    <t>วารสารวิชาการสถาบันวิทยาการจัดการแห่งแปซิฟิค, 7(3) หน้า 99-109</t>
  </si>
  <si>
    <t>ดร.อนุชิต กุลวานิช
รองศาสตราจารย์ ดร.บรรจบ ภิรมย์คำ 
ดร.ณัฐวุฒิ พลศรี</t>
  </si>
  <si>
    <t>ปัจจัยส่วนประสมทางการตลาดที่มีอิทธิพลต่อการตัดสินใจเข้าชมฟุตบอลในสนาม กรณีศึกษาสโมสรอยุธยา ยูไนเต็ด</t>
  </si>
  <si>
    <t>วารสารวิชาการสถาบันวิทยาการจัดการแห่งแปซิฟิค, 7(3) หน้า 124-138</t>
  </si>
  <si>
    <t xml:space="preserve">Study of Guideline for the Development of Role Model Instructor, Wat Pho Massage Discipline, Post COVID- 19 Era
</t>
  </si>
  <si>
    <t>วารสารสุขภาพกับการจัดการสุขภาพ Journal of Health and Health Management หน้า 154 - 167</t>
  </si>
  <si>
    <t>ผู้ช่วยศาสตราจารย์อาภาภรณ์ โพธิ์กระจ่าง</t>
  </si>
  <si>
    <t>Welfare Provision for Thai Olympians</t>
  </si>
  <si>
    <t>วารสารสวนสุนันทาวิชาการและวิจัย ปีที่ 15 ฉบับที่ 2 หน้า 1-25</t>
  </si>
  <si>
    <t>รองศาสตราจารย์ ดร.สุพิตร สมาหิโต</t>
  </si>
  <si>
    <t>ปัจจัยที่ส่งผลต่อการยอมรับระบบใบสั่งจราจรออนไลน์ของประชาชน ในเขตสัมพันธ์วงศ์ กรุงเทพมหานคร</t>
  </si>
  <si>
    <t>การประชุมวิชาการด้านวิทยาศาสตร์และการบริหารจัดการ ระดับบัณฑิตศึกษา ประจำปี 2564 Sciences and Business Management Graduate Conference 2021 SBC2021 หน้า 70-86</t>
  </si>
  <si>
    <t>ดร.วิไลลักษณ์ รักบำรุง</t>
  </si>
  <si>
    <t>ทักษะการรู้ดิจิทัลที่ส่งผลต่อประสิทธิภาพในการปฏิบัติงานของบุคลากรสายสนับสนุนวิชาการ มหาวิทยาลัยราชภัฏสวนสุนันทา</t>
  </si>
  <si>
    <t>การประชุมวิชาการด้านวิทยาศาสตร์และการบริหารจัดการ ระดับบัณฑิตศึกษา ประจำปี 2564 Sciences and Business Management Graduate Conference 2021 SBC2021 หน้า 179-190</t>
  </si>
  <si>
    <t>การพัฒนาต้นแบบนวัตกรรมลูกชิ้นเนื้อแพะหมาล่า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</si>
  <si>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134-143</t>
  </si>
  <si>
    <t>ผู้ช่วยศาสตราจารย์ ดร.ศุภรา เจริญภูมิ</t>
  </si>
  <si>
    <t>การศึกษาความพึงพอใจของผู้บริโภคต่อต้นแบบนวัตกรรมลูกชิ้นเนื้อแพะหมาล่า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</si>
  <si>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144-154</t>
  </si>
  <si>
    <t>ต้นแบบนวัตกรรมไอศกรีมเบญจเกสร</t>
  </si>
  <si>
    <t>การประชุมวิชาการด้านวิทยาศาสตร์และการบริหารจัดการ ระดับบัณฑิตศึกษา ประจำปี 2564 Sciences and Business Management Graduate Conference 2021 SBC2021 หน้า 166-178</t>
  </si>
  <si>
    <t>บรรยากาศการส่งเสริมนวัตกรรมที่ส่งผลต่อพฤติกรรมการสร้างสรรค์นวัตกรรม ของพนักงาน บริษัทสมบุญ พัฒนา จำกัด</t>
  </si>
  <si>
    <t>การประชุมวิชาการด้านวิทยาศาสตร์และการบริหารจัดการ ระดับบัณฑิตศึกษา ประจำปี 2564 Sciences and Business Management Graduate Conference 2021 SBC2021 หน้า 99-109</t>
  </si>
  <si>
    <t>ผู้ช่วยศาสตราจารย์ ดร.ทวีป พรหมอยู่</t>
  </si>
  <si>
    <t>โครงการศึกษาสภาพปัญหาจากการบังคับใช้พระราชบัญญัติส่งเสริมกีฬาอาชีพ พ.ศ. 2556</t>
  </si>
  <si>
    <t>การกีฬาแห่งประเทศไทย</t>
  </si>
  <si>
    <t>30 กันยายน 2564</t>
  </si>
  <si>
    <t>รองศาสตราจารย์ ดร.บรรจบ ภิรมย์คำ</t>
  </si>
  <si>
    <t>วารสารนวัตกรรมและการจัดการ มหาวิทยาลัยราชภัฏสวนสุนันทา หน้า 131-142</t>
  </si>
  <si>
    <t>อาจารย์พนิดา  นิลอรุณ
อาจารย์มนทิพา  วิลาศทิพย์
อาจารย์วีระพล วิชญานุภาพ</t>
  </si>
  <si>
    <t>Key Success Factors of the Outcomes Based on the Schools' Missions in Management Innovation "School Quality Improvement Program</t>
  </si>
  <si>
    <t>Turkish Journal of Physiotherapy and Rehabilitation vol.32 no.3 หน้า8820-8830</t>
  </si>
  <si>
    <t>ผู้ช่วยศาสตราจารย์ ดร.ธนพล ก่อฐานะ
รองศาสตราจารย์ ดร.บัณฑิต ผังนิรันดร์ 
ผู้ช่วยศาสตราจารย์ภาวิตา ค้าขาย*</t>
  </si>
  <si>
    <t>วิทยาลัยนวัตกรรมและการจัดการ
คณะวิทยาการจัดการ
วิทยาลัยการเมืองและการปกครอง*</t>
  </si>
  <si>
    <t>Spiritual Leadership, Participation, Creativity, and Competitive Advantage Affecting the Effectiveness of the Operation of the Community Enterprises in Ranong Province</t>
  </si>
  <si>
    <t>Turkish Journal of Physiotherapy and Rehabilitation vol.32 no.3 หน้า 8831-8842</t>
  </si>
  <si>
    <t xml:space="preserve">ดร.ณธกร คุ้มเพชร
ผู้ช่วยศาสตราจารย์ ดร.สุพัตรา ปราณี
ผู้ช่วยศาสตราจารย์ ดร.ธนพล ก่อฐานะ
รองศาสตราจารย์ ดร.บัณฑิต ผังนิรันดร์ 
</t>
  </si>
  <si>
    <t>A Structural Equation Model of the Intention to Purchase Used Machinery Via Online Auction Websites</t>
  </si>
  <si>
    <t>Turkish Journal of Physiotherapy and Rehabilitation vol.32 no.3 หน้า8843-8852</t>
  </si>
  <si>
    <t>ผู้ช่วยศาสตราจารย์ ดร.ญาณัญฎา ศิรภัทร์ธาดา
รองศาสตราจารย์ ดร.บัณฑิต ผังนิรันดร์
ดร.บุญไทย แก้วขันตี</t>
  </si>
  <si>
    <t>Management Innovation Business Trend and Organizational Contexts that Affect the Competitiveness of Logistics Service Operators in Bangkok</t>
  </si>
  <si>
    <t>Turkish Journal of Physiotherapy and Rehabilitation vol.32 no.3 หน้า8820-8833</t>
  </si>
  <si>
    <t>ผู้ช่วยศาสตราจารย์ ดร.สุพัตรา ปราณี
รองศาสตราจารย์ ดร.บัณฑิต ผังนิรันดร์</t>
  </si>
  <si>
    <t>The Model of Building Loyalty to Beauty Parlor Business in Bangkok</t>
  </si>
  <si>
    <t>Turkish Journal of Physiotherapy and Rehabilitation vol.32 no.3 หน้า8863-8873</t>
  </si>
  <si>
    <t>ผู้ช่วยศาสตราจารย์ ดร.ญาณัญฎา ศิรภัทร์ธาดา
รองศาสตราจารย์ ดร.บัณฑิต ผังนิรันดร์</t>
  </si>
  <si>
    <t>The Antecedents of Customer Loyalty in the Automobile Insurance in Bangkok and Vicinity</t>
  </si>
  <si>
    <t>Turkish Journal of Physiotherapy and Rehabilitation vol.32 no.3 หน้า8874-8883</t>
  </si>
  <si>
    <t>Operational Risks Related to Environmental, Social And Governance Affecting The Performance of Fund management Business</t>
  </si>
  <si>
    <t>Turkish Journal of Physiotherapy and Rehabilitation vol.32 no.3 หน้า13354-13366</t>
  </si>
  <si>
    <t>รองศาสตราจารย์ ดร.บัณฑิต ผังนิรันดร์
ผู้ช่วยศาสตราจารย์ ดร.ณัฐพงษ์ เตชะรัตนเสฏฐ์</t>
  </si>
  <si>
    <t>Encouraging pro‐environmental behavior in
university employees: An approach toward
environmental sustainability as moderated by
green organizational culture</t>
  </si>
  <si>
    <t>Journal of Community Psychology เล่มที่ 50 ฉบับที่ 3 หน้า 1-16</t>
  </si>
  <si>
    <t>ผู้ช่วยศาสตราจารย์ ดร. Mohammad Shahid Khan</t>
  </si>
  <si>
    <t>Business performance model of herbal community enterprise in Thailand</t>
  </si>
  <si>
    <t>Uncertain Supply Chain Management Vol 10 Number 2 หน้า 345-352</t>
  </si>
  <si>
    <t>Sciences and Business Management Graduate Conference 2021 หน้า 101-114</t>
  </si>
  <si>
    <t>ผู้ช่วยศาสตราจารย์ ดร.ธนพล ก่อฐานะ
ผู้ช่วยศาสตราจารย์ ดร.สุพัตรา ปราณี
ผู้ช่วยศาสตราจารย์ ดร.ณัฐพงษ์ เตชะรัตนเสฏฐ์*</t>
  </si>
  <si>
    <t xml:space="preserve">วิทยาลัยนวัตกรรมและการจัดการ
คณะวิทยาการจัดการ*
</t>
  </si>
  <si>
    <t>Effect of Product and Process Innovation in
Interactive Management Control System on
Financial Performance of SME in Thailand</t>
  </si>
  <si>
    <t>International Journal of Health Sciences Special issue 4 หน้า  149-160</t>
  </si>
  <si>
    <t>ผู้ช่วยศาสตราจารย์ ดร.ธนพล ก่อฐานะ
ผู้ช่วยศาสตราจารย์ ดร.นิยม สุวรรณเดช
รองศาสตราจารย์ ดร.นัยนา วงศ์จรรยา
อาจารย์นภัสสร เกิดพิทักษ์</t>
  </si>
  <si>
    <t>Determinants of customers loyalty for
Thailand's pharmaceutical business</t>
  </si>
  <si>
    <t>International Journal of Health Sciences Special issue 4 หน้า  245-258</t>
  </si>
  <si>
    <t>ผู้ช่วยศาสตราจารย์ ดร.ธนพล ก่อฐานะ
ดร.ฉัตรแก้ว ฮาตระวัง
ดร.บุญไทย แก้วขันตี
อาจารย์ธีรพงศ์ พงษ์เพ็ง</t>
  </si>
  <si>
    <t>Effect of the inno-life management and
knowledge management on green organization
of community-based tourism in Phatthalung
Thailand</t>
  </si>
  <si>
    <t>International Journal of Health Sciences Special issue 4 หน้า  121-135</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</si>
  <si>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t>
  </si>
  <si>
    <t>วิทยาลัยนวัตกรรมและการจัดการ
คณะครุศาสตร์*
วิทยาลัยนิเทศศาสตร์**</t>
  </si>
  <si>
    <t>Effect of the inno-life management,
participation, and leadership on the
organizational climate of community-based
tourism in Phatthalung, Thailand</t>
  </si>
  <si>
    <t>International Journal of Health Sciences Special issue 4 หน้า  136-148</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</si>
  <si>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
อาจารย์เย็นจิต คงปาน</t>
  </si>
  <si>
    <t>Development of creative and innovation
abilities and knowledge transfer on the
purchase intention of local products consumers
in Phatthalung Province: The mediating role of
new product development process</t>
  </si>
  <si>
    <t>International Journal of Health Sciences Special issue 4 หน้า  219-231</t>
  </si>
  <si>
    <t>Relationship between knowledge management
and Foreign Tacit Knowledge on Multinational
Pharmaceutical Product Innovation</t>
  </si>
  <si>
    <t>International Journal of Health Sciences Special issue 4 หน้า  174–190</t>
  </si>
  <si>
    <t>ผู้ช่วยศาสตราจารย์ ดร.สุพัตรา ปราณี
ผู้ช่วยศาสตราจารย์ ดร.ปรเมษฐ์ แสงอ่อน
ดร.แจ่มจันทร์ คล้ายวงษ์
อาจารย์นภัสสร เกิดพิทักษ์</t>
  </si>
  <si>
    <t>Mediating Role of Knowledge Management
among Human Capital, Leadership and Business
Growth: Evidence from Flavoring Industry of
Thailand</t>
  </si>
  <si>
    <t>International Journal of Health Sciences Special issue 2 หน้า  1300–1312</t>
  </si>
  <si>
    <t>ผู้ช่วยศาสตราจารย์ ดร.นิยม สุวรรณเดช</t>
  </si>
  <si>
    <t>Spatial innovations development to enhance
the community's foundation economy by
creating added value of products with cultural
capital in Samut Songkhram Province</t>
  </si>
  <si>
    <t>International Journal of Health Sciences Special issue 2 หน้า  1355–1368</t>
  </si>
  <si>
    <t>ผู้ช่วยศาสตราจารย์ ดร. ชลภัสสรณ์ สิทธิวรงค์ชัย
รองศาสตราจารย์ ดร.ชุติกาญจน์ ศรีวิบูลย์
ผู้ช่วยศาสตราจารย์ ดร.ชุมพล รอดแจ่ม
ดร.พนิดา นิลอรุณ
อาจารย์วุฒิพงศ์ จันทร์เมืองไทย</t>
  </si>
  <si>
    <t>Foundation economic development for network
development community tourism by linking
local products and cultural capital Samut
Songkhram Province</t>
  </si>
  <si>
    <t>International Journal of Health Sciences Special issue 2 หน้า  1340–1354</t>
  </si>
  <si>
    <t>ดร. ปัญญดา จันทกิจ
ผู้ช่วยศาสตราจารย์ ดร.ชุมพล รอดแจ่ม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</si>
  <si>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</si>
  <si>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developing innovative creative products
with social capital to increase the economic
value of community enterprises in Samut
Songkhram Province</t>
  </si>
  <si>
    <t>International Journal of Health Sciences Special issue 2 หน้า  1369–1382</t>
  </si>
  <si>
    <t>ผู้ช่วยศาสตราจารย์ ดร.ชุมพล รอดแจ่ม
ดร. ปัญญดา จันทกิจ
ดร.แก่นเพชร ศรานนทวัฒน์
ดร.จิราภรณ์ บุญยิ่ง</t>
  </si>
  <si>
    <t>Role of Corporate Social Responsibility to
Brand Image of Herbal Medicine Business</t>
  </si>
  <si>
    <t>International Journal of Health Sciences vol.6 special issue 4 หน้า205-218</t>
  </si>
  <si>
    <t>ผู้ช่วยศาสตราจารย์ ดร. ชญานันท์  เกิดพิทักษ์
ผู้ช่วยศาสตราจารย์ ดร.ศุภรา เจริญภูมิ
ผู้ช่วยศาสตราจารย์ เอกณรงค์ วรสีหะ
อาจารย์ธีรพงศ์ พงษ์เพ็ง</t>
  </si>
  <si>
    <t>Development of Historical and Cultural Tourism  Areas for the Competitive Business of U-don  Thani Province</t>
  </si>
  <si>
    <t>International Journal of Health Sciences vol.6 special issue 1 หน้า205-219</t>
  </si>
  <si>
    <t>ผู้ช่วยศาสตราจารย์ ดร. ชญานันท์  เกิดพิทักษ์
อาจารย์นภัสสร เกิดพิทักษ์
อาจารย์ธีรพงศ์ พงษ์เพ็ง
รองศาสตราจารย์ ดร.บัณฑิต ผังนิรันดร์</t>
  </si>
  <si>
    <t>Determinants of Product Innovativeness on  Innovation Performance for Pharmaceutical  Business in Thailand</t>
  </si>
  <si>
    <t>International Journal of Health Sciences vol.6 special issue 4 หน้า161-173</t>
  </si>
  <si>
    <t>ผู้ช่วยศาสตราจารย์ ดร. ชญานันท์  เกิดพิทักษ์
รองศาสตราจารย์ ดร.กุญชรี ค้าขาย
ดร.จงดี พฤกษารักษ์
อาจารย์ธีรพงศ์ พงษ์เพ็ง</t>
  </si>
  <si>
    <t>Development of New Tourist Destination Attractions for Destination Attachments Through the Moderating Role of Cultural Capital of Samut Songkhram Province, Thailand</t>
  </si>
  <si>
    <t>International Journal of Health Sciences vol.6 special issue.2 หน้า 1259–1275</t>
  </si>
  <si>
    <t>ดร. จิราภรณ์ บุญยิ่ง
ดร.พนิดา นิลอรุณ
ผู้ช่วยศาสตราจารย์ เอกณรงค์ วรสีหะ</t>
  </si>
  <si>
    <t>Effect of innovative international Trade and Innovative management on Organizational performance of SME Industry</t>
  </si>
  <si>
    <t xml:space="preserve">Journal of Positive School Psychology 
2022, Vol. 6, No. 5, page 1329 – 1339 </t>
  </si>
  <si>
    <t>30 พฤษภาคม 2565</t>
  </si>
  <si>
    <t>อาจารย์รติรัตน์ ณ สงขลา
ดร.พนิดา นิลอรุณ</t>
  </si>
  <si>
    <t xml:space="preserve">วิทยาลัยนวัตกรรมและการจัดการ
</t>
  </si>
  <si>
    <t>Sciences and Business Management Graduate Conference 2021 หน้า 139-152</t>
  </si>
  <si>
    <t xml:space="preserve">รองศาสตราจารย์ ดร.บัณฑิต ผังนิรันดร์
ผู้ช่วยศาสตราจารย์ ดร.สุพัตรา  ปราณี
ดร.จิราภรณ์ สวัสดิ์รักษ์
</t>
  </si>
  <si>
    <t xml:space="preserve">คณะวิทยาการจัดการ
วิทยาลัยนวัตกรรมและการจัดการ
</t>
  </si>
  <si>
    <t>Sciences and Business Management Graduate Conference 2021 หน้า 162-175</t>
  </si>
  <si>
    <t>รองศาสตราจารย์ ดร.บัณฑิต ผังนิรันดร์
ผู้ช่วยศาสตราจารย์ ดร.ณัฐพงษ์ เตชะรัตนเสฏฐ์
ดร.แจ่มจันทร์ คล้ายวงษ์</t>
  </si>
  <si>
    <t>Sciences and Business Management Graduate Conference 2021 หน้า 176-187</t>
  </si>
  <si>
    <t>EMPLOYEE MOTIVATION AND JOB PERFORMANCE: A STUDY OF EMPLOYEES IN BANGKOK</t>
  </si>
  <si>
    <t>อาจารย์รติรัตน์ ณ สงขลา
อาจารย์พรรณนลิน สัชฌุกร
อาจารย์มนทิพา วิลาศทิพย์
อาจารย์อรพรรณ เดชา
อาจารย์พีรันธร แสนสุข</t>
  </si>
  <si>
    <t>RELATIONSHIP BETWEEN ORGANIZATIONAL CULTURE AND THE OPERATIONAL EFFICIENCY OF PRIVATE COMPANY EMPLOYEES IN BANGKOK</t>
  </si>
  <si>
    <t>อาจารย์พรรณนลิน สัชฌุกร
อาจารย์รติรัตน์ ณ สงขลา
อาจารย์มนทิพา วิลาศทิพย์
อาจารย์อรพรรณ เดชา
อาจารย์พีรันธร แสนสุข</t>
  </si>
  <si>
    <t>THE UNIQUE CHARACTERISTIC AS A GOOD PERFORMANCE AND FAMOUS ONLINE INFLUENCER IN ONLINE CONTENT AND BE SUCCESS IN E-COMMERCE MARKET</t>
  </si>
  <si>
    <t xml:space="preserve">อาจารย์พีรันธร แสนสุข
อาจารย์พรรณนลิน สัชฌุกร
อาจารย์รติรัตน์ ณ สงขลา
อาจารย์มนทิพา วิลาศทิพย์
อาจารย์อรพรรณ เดชา
</t>
  </si>
  <si>
    <t>The Design of Thailand Fragrant Coconut’s Traceability System for Exportingto China</t>
  </si>
  <si>
    <t>Journal of Positive School Psychology vol.6 issue.2 หน้า 2861-2870</t>
  </si>
  <si>
    <t>ดร.พิมพ์พลอย ธีรสถิตย์ธรรม
ดร.พุทธิวัฒน์ ไวยวุฒิธนาภูมิ*</t>
  </si>
  <si>
    <t>วิทยาลัยนวัตกรรมและการจัดการ
วิทยาลัยโลจิสติกส์และซัพพลายเชน*</t>
  </si>
  <si>
    <t>Marketing Strategy, Product Innovation and Product Quality to Competitiveness of Banana Trunk and Coconut Sugar Serum in Thailand</t>
  </si>
  <si>
    <t>Journal of Positive School Psychology vol.6 issue.2 หน้า 2835-2847</t>
  </si>
  <si>
    <t>ดร.วลีรักษ์  สิทธิสม
รองศาสตราจารย์ ดร.วิทยา เมฆขำ
อาจารย์อลิสา เมฆขำ</t>
  </si>
  <si>
    <t>วิทยาลัยนวัตกรรมและการจัดการ
คณะเทคโนโลยีอุตสาหกรรม
คณะมนุษยศาสตร์และสังคมศาสตร์</t>
  </si>
  <si>
    <t>การบรรเทาความขัดแย้งตามแนวทางสันติวิธีของพระไพศาล วิสาโล</t>
  </si>
  <si>
    <t>วารสารนวัตกรรมและการจัดการ มหาวิทยาลัยราชภัฏสวนสุนันทา ปี 6 ฉบับ 2 หน้า 35-49</t>
  </si>
  <si>
    <t>ผู้ช่วยศาสตราจารย์ ดร.ภัทรวิทย์ อยู่วัฒนะ
ดร.นิมิตร พลเยี่ยม
ดร.ปรรณวัฒน์ ชูวิเชียร</t>
  </si>
  <si>
    <t>Influence of digital marketing, image, and decision making on loyalty of chinese tourists visiting thailand</t>
  </si>
  <si>
    <t>Journal of Positive School Psychology vol.6 no.2 หน้า2982-2998</t>
  </si>
  <si>
    <t>ผู้ช่วยศาสตราจารย์ ดร.ปรเมษฐ์ แสงอ่อน
รองศาสตราจารย์ ดร.บัณฑิต ผังนิรันดร์
ผู้ช่วยศาสตราจารย์ ดร.ธนพล ก่อฐานะ</t>
  </si>
  <si>
    <t>Marketing Innovation and Export Efficiency</t>
  </si>
  <si>
    <t>The Development of a Restaurant Website in Surat Thani Province</t>
  </si>
  <si>
    <t>อาจารย์ ดร.ธงไชย สุรินทร์วรางกูร
ดร.สุธา พงศ์ถาวรภิญโญ
ผู้ช่วยศาสตราจารย์ชิโนรส ถิ่นวิไลสกุล</t>
  </si>
  <si>
    <t>วิทยาลัยนวัตกรรมและการจัดการ
คณะวิทยาการจัดการ
วิทยาลัยนิเทศศาสตร์</t>
  </si>
  <si>
    <t>The Satisfaction of Online Sale System Development for B&amp;M Bakehouse</t>
  </si>
  <si>
    <t>อาจารย์ ดร.ธงไชย สุรินทร์วรางกูร
ดร.สุธา พงศ์ถาวรภิญโญ
ผู้ช่วยศาสตราจารย์ชิโนรส ถิ่นวิไลสกุล
รองศาสตราจารย์บรรพต พรประเสริฐ</t>
  </si>
  <si>
    <t>วิทยาลัยนวัตกรรมและการจัดการ
คณะวิทยาการจัดการ
วิทยาลัยนิเทศศาสตร์
คณะครุศาสตร์</t>
  </si>
  <si>
    <t>Website Development for Ohodoodeeshop Rachada 36</t>
  </si>
  <si>
    <t>อาจารย์ ดร.ธงไชย สุรินทร์วรางกูร</t>
  </si>
  <si>
    <t>Analyzing causal relationship pathways influencing the development of value-added potential in enterprise products community to promote community economic development</t>
  </si>
  <si>
    <t>Journal of Positive School Psychology Vol. 6, No.2 หน้า 2883-2897</t>
  </si>
  <si>
    <t>Role of Service Innovation and Product Innovation for Communitybased Tourism in Phatthalung Thailand</t>
  </si>
  <si>
    <t>Journal of Positive School Psychology 
Vol. 6, No. 3, หน้า 4302 – 4313</t>
  </si>
  <si>
    <t>ผู้ช่วยศาสตราจารย์ ดร.ญาณัญฎา ศิรภัทร์ธาดา
ผู้ช่วยศาสตราจารย์ ดร.ดวงกมล ฐิติเวส*
ผู้ช่วยศาสตราจารย์ปาริชาต รัตนบรรณสกุล**</t>
  </si>
  <si>
    <t>Development and analysis learning behavior through creative elearning system for Community-based Tourism in Phatthalung
Thailand</t>
  </si>
  <si>
    <t>Journal of Positive School Psychology 
Vol. 6, No. 3, หน้า 4280 – 4291</t>
  </si>
  <si>
    <t>Service Innovation and Product Innovation with mediation of Competitive Advantage to Performance of Jasmine Brown Rice in North eastern of Thailand</t>
  </si>
  <si>
    <t>Journal of Positive School Psychology 
Vol. 6, No. 3, หน้า 4235-4245</t>
  </si>
  <si>
    <t>ผู้ช่วยศาสตราจารย์ ดร.ชญานันท์ เกิดพิทักษ์
อาจารย์ เบญญา หวังมหาพร
ดร. จิราพร สวัสดิรักษา
อาจารย์ สกุล จริยาแจ่มสิทธิ์
อาจารย์ กษิติธร อัศวพงศ์วาณิช</t>
  </si>
  <si>
    <t>วิทยาลัยนวัตกรรมและการจัดการ
วิทยาลัยการจัดการอุตสาหกรรมบริการ</t>
  </si>
  <si>
    <t>Effect of Eco-Innovation Strategies on Enterprises' Sustainable Business for Pharmacies Business in Thailand</t>
  </si>
  <si>
    <t>Journal of Positive School Psychology 
Vol. 6, No. 3, หน้า 4246-4256</t>
  </si>
  <si>
    <t>ผู้ช่วยศาสตราจารย์ ดร. ชญานันท์ เกิดพิทักษ์
ดร.เปรมกมล จันทร์กวีกูล 
อาจารย์เย็นจิต คงปาน
ผู้ช่วยศาสตราจารย์วีระ โชติธรรมมาภรณ์
อาจารย์ ดร.ณัฐกร คุ้มเพชร</t>
  </si>
  <si>
    <t xml:space="preserve">วิทยาลัยนวัตกรรมและการจัดการ
คณะเทคโนโลยีอุตสาหกรรม
</t>
  </si>
  <si>
    <t>Key Success Factors on Social Media Agility of Tourism Business in Thailand</t>
  </si>
  <si>
    <t>Journal of Positive School Psychology 
Vol. 6, No. 3, หน้า 4257-4267</t>
  </si>
  <si>
    <t>ผู้ช่วยศาสตราจารย์ ดร.ชญานันท์ เกิดพิทักษ์
อาจารย์นฤมล ชมโฉม
ดร.อาชวิทธิ์ เจิงกลิ่นจันทน์
อาจารย์อรพรรณ เดชา
ดร.นธายุ วันทยะกุล</t>
  </si>
  <si>
    <t>Factor Effecting the Sustainable Income
Generation of the Value Added Products of
Local Fishery in Ranong Province, Thailand</t>
  </si>
  <si>
    <t>International Journal of Health Sciences vol.6 special issue.2 หน้า1276–1287</t>
  </si>
  <si>
    <t>ผู้ช่วยศาสตราจารย์ ดร.สุพัตรา ปราณี
รองศาสตราจารย์ ดร.บัณฑิต ผังนิรันดร์
อาจารย์จิราภรณ์ บุญยิ่ง</t>
  </si>
  <si>
    <t>Factors Affecting Quality Development and
Certification of Local Fishery Products in
Ranong Province, Thailand</t>
  </si>
  <si>
    <t>International Journal of Health Sciences vol.6 special issue.2 หน้า1288–1299</t>
  </si>
  <si>
    <t>ผู้ช่วยศาสตราจารย์ ดร.ปรเมษฐ์ แสงอ่อน
ผู้ช่วยศาสตราจารย์ ดร.สุพัตรา ปราณี</t>
  </si>
  <si>
    <t>Product quality upgrading to create added value of loyalty with wisdom products in Samut Songkhram Province, Thailand</t>
  </si>
  <si>
    <t>International Journal of Health Sciences vol.6 special issue.3 หน้า1288–1300</t>
  </si>
  <si>
    <t>ดร. พนิดา นิลอรุณ
ผู้ช่วยศาสตราจารย์ ดร.ชลภัสสรณ์ สิทธิวรงค์ชัย</t>
  </si>
  <si>
    <t>Determining the entrepreneurial intention
among businessmen of Samut Songkhram
Province of Thailand: Does organizational
innovation mediates?</t>
  </si>
  <si>
    <t>International Journal of Health Sciences vol.6 special issue.2 หน้า1288–1301</t>
  </si>
  <si>
    <t>ดร. พนิดา นิลอรุณ
อาจารย์รติรัตน์ ณ สงขลา
อาจารย์สุวิตา พฤกษอาภรณ์*</t>
  </si>
  <si>
    <t>วิทยาลัยนวัตกรรมและการจัดการ
คณะวิทยาการจัดการ*</t>
  </si>
  <si>
    <t>The developing innovative creative products with social capital to increase the economic value of community enterprises in Samut Songkhram Province</t>
  </si>
  <si>
    <t>International Journal of Health Sciences vol.6 special issue.2 หน้า 1369-1382</t>
  </si>
  <si>
    <t>ผู้ช่วยศาสตราจารย์ ดร.ชุมพล รอดแจ่ม
อาจารย์ ดร.ปัญญดา จันทกิจ
อาจารย์ ดร.แก่นเพชร ศรานนทวัฒน์
อาจารย์ ดร.จิราภรณ์ บุญยิ่ง</t>
  </si>
  <si>
    <t>Foundation economic development for network development community tourism by linking local products and cultural capital Samut Songkhram Province</t>
  </si>
  <si>
    <t>International Journal of Health Sciences vol.6 special issue.2 หน้า 1369-1383</t>
  </si>
  <si>
    <t>อาจารย์ ดร.ปัญญดา จันทกิจ
ผู้ช่วยศาสตราจารย์ ดร.ชุมพล รอดแจ่ม
อาจารย์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</si>
  <si>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</si>
  <si>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MEDIATING EFFECT OF PERCEIVED VALUE ON
THE RELATIONSHIP BETWEEN MOTIVATED
CONSUMER INNOVATIVENESS AND SPORTS FACILITY
REVISIT INTENTIONS</t>
  </si>
  <si>
    <t>ABAC Journal เล่ม 42 ฉบับ 2 หน้า 89-106</t>
  </si>
  <si>
    <t>เมษายน-มิถุนายน 2565</t>
  </si>
  <si>
    <t>ดร.อนุชิต กุลวานิช</t>
  </si>
  <si>
    <t>Community branding and community product branding for the competitive business of historical and cultural tourism in Udon Thani Thani Province</t>
  </si>
  <si>
    <t>Journal of Positive School Psychology issue.3 Vol.6 หน้า 7679-7682</t>
  </si>
  <si>
    <t>รองศาสตราจารย์ ดร.ชุติกาญจน์ ศรีวิบูลย์
ผู้ช่วยศาสตราจารย์ ดร.ชญานันท์ เกิดพิทักษ์
อาจารย์นภัสสร เกิดพิทักษ์
อาจารย์ธีรพงศ์ พงษ์เพ็ง</t>
  </si>
  <si>
    <t>Media exposure through new media</t>
  </si>
  <si>
    <t>International Journal of Health Sciences vol.6 special issue.4 หน้า 1499-1505</t>
  </si>
  <si>
    <t>ผู้ช่วยศาสตราจารย์เอกณรงค์ วรสีหะ</t>
  </si>
  <si>
    <t>Factors Affecting the Efficiency of The Airline Employees</t>
  </si>
  <si>
    <t>การประชุมหาดใหญวิชาการระดับชาติและนานาชาติ ครั้งที่ 13
The 13th Hatyai National and International Conference</t>
  </si>
  <si>
    <t>12 พฤษภาคม 2565</t>
  </si>
  <si>
    <t>อาจารย์อรพรรณ เดชา</t>
  </si>
  <si>
    <t>ผลกระทบของอินเตอรเฟซของเกมตอประสบการณความเพลิดเพลิน กรณีศึกษา เกม RoV</t>
  </si>
  <si>
    <t>อาจารย์ตำหนัก มะโหฐาน</t>
  </si>
  <si>
    <t>ความพึงพอใจตอคุณภาพการใหบริการของราน Castella Taiwan</t>
  </si>
  <si>
    <t>ผู้ช่วยศาสตราจารย์เอกณรงค วรสีหะ
ผู้ช่วยศาสตราจารย์ ดร.วิมลศรี แสนสุข
ดร.จิราภรณ บุญยิ่ง
อาจารย์เย็นจิต คงปาน
อาจารย์วรีญา คลังแสง</t>
  </si>
  <si>
    <t>พฤติกรรมการเลือกซื้อและปจจัยที่สงผลตอการตัดสินใจซื้ออุปกรณและเครื่องมือทางการเกษตรของกลุมเกษตรกรชุมชนบานพวก ตำบลบานเดื่อ อำเภอเมือง จังหวัดหนองคาย</t>
  </si>
  <si>
    <t>อาจารย์อรรณพ ต.ศรีวงษ์</t>
  </si>
  <si>
    <t>ปัจจัยที่มีอิทธิพลตอความตั้งใจลาออกของพนักงานขององคกรในนิเวศธุรกิจเกมและอีสปอรตประเทศไทย</t>
  </si>
  <si>
    <t>อาจารย์พาโชค เลิศอัศวภัทร</t>
  </si>
  <si>
    <t>CAUSAL ACCOUNTABILITY MODEL OF PHARMACIES BUSINESS IN THAILAND</t>
  </si>
  <si>
    <t>Scopus - SJR Q3</t>
  </si>
  <si>
    <t>Seybold Report 2022  Issue 6 (Vol.17) Page 1226-1239</t>
  </si>
  <si>
    <t>EFFECT OF MARKET STRATEGIES, NON-MARKET STRATEGIES, MARKET TURBULENCE, AND TOP MANAGEMENT COMMITMENT ON COMPETITIVE ADVANTAGE OF BUSINESS IN THAILAND</t>
  </si>
  <si>
    <t>Seybold Report 2022  Issue 6 (Vol.17) Page 1240-1254</t>
  </si>
  <si>
    <t>EFFECT OF BUSINESS STRATEGY, BUSINESS VALUE, AND BUSINESS ANALYTICS ON FINANCIAL PERFORMANCE FOR THAI TRADITIONAL PHARMACEUTICAL BUSINESS IN THAILAND</t>
  </si>
  <si>
    <t>Seybold Report 2022  Issue 6 (Vol.17) Page 1506-1519</t>
  </si>
  <si>
    <t>ผู้ช่วยศาสตราจารย์ ดร.ชญานันท์ เกิดพิทักษ์
ดร.พิมพ์พลอย ธีรสถิตย์ธรรม
อาจารย์นภัสสร เกิดพิทักษ์
ดร.พุทธิวัฒน์ ไวยวุฒิธนาภูมิ</t>
  </si>
  <si>
    <t>Business Performance Of Tourism Business In Southern Thailand</t>
  </si>
  <si>
    <t>Journal of Positive School Psychology 2022, Vol. 6, No. 6, page 1383-1393</t>
  </si>
  <si>
    <t>ดร.แก่นเพชร ศรานนทวัฒน์</t>
  </si>
  <si>
    <t>การประเมินมาตรฐานด้านสุขอนามัยของวิสาหกิจท่องเที่ยวโดยชุมชน ในจังหวัดสมุทรสงคราม</t>
  </si>
  <si>
    <t>วารสารมหาจุฬานาครทรรศน์ ปีที่ 9 ฉบับที่ 4 หน้า 342-357</t>
  </si>
  <si>
    <t>อาจารย์จิราภรณ์ บุญยิ่ง
ดร.พนิดา นิลอรุณ</t>
  </si>
  <si>
    <t>Business Analysis For New Product Novelty, New Product Meaningfulness, New Product Performance On Innovation Performance Of Thai Herbal Sector In Ranong Thailand</t>
  </si>
  <si>
    <t>Journal of Positive School Psychology 2022, Vol. 6, No. 6, page 1372-1382</t>
  </si>
  <si>
    <t>DETERMINANTS OF COMPETITIVE ADVANTAGE AND
EFFECTIVENESS OF SMALL AND MICRO COMMUNITY
ENTERPRISE OF HERBAL PRODUCTS IN THAILAND</t>
  </si>
  <si>
    <t>Seybold Report vol. 17 page 1198-1214</t>
  </si>
  <si>
    <t>Developing proactive marketing strategies and public relations to increase the capacity of community enterprise entrepreneurs with
the new post-traditional cultural capital of Samut Songkhram Province</t>
  </si>
  <si>
    <t>Journal of Positive School Psychology 2022, Vol. 6, No. 5, page 1340 – 1350</t>
  </si>
  <si>
    <t>อาจารย์วรีญา คลังแสง
ดร.พนิดา นิลอรุณ
ผู้ช่วยศาสตราจารย์เอกณรงค์ วรสีหะ</t>
  </si>
  <si>
    <t>The Impact Of Street Food Tourism Routes To Promote Tourism On Consumer Purchasing Decision Trends On Consumer Consumption Trips In The Northern Bangkok Area</t>
  </si>
  <si>
    <t>Journal of Positive School Psychology 2022, Vol. 6, No. 6, page 7367-7372</t>
  </si>
  <si>
    <t>อาจารย์อทิตยา บัวศรี
ผู้ช่วยศาสตราจารย์ ดร.สุวรีย์ ยอดฉิม</t>
  </si>
  <si>
    <t>วิทยาลัยนวัตกรรมและการจัดการ
คณะมนุษยศาสตร์และสังคมศาสตร์</t>
  </si>
  <si>
    <t>Analyzing causal relationship pathways influencing the development of local economic capital of community enterprises promoting the branding of tourism products</t>
  </si>
  <si>
    <t>Journal of Positive School Psychology 2022, Vol. 6, No. 4, page 7717 – 7729</t>
  </si>
  <si>
    <t>Good communication, engagement and organizational culture that affects the organization's optimization</t>
  </si>
  <si>
    <t>The 5th Conference on Logistics and Supply Chain page 1-9</t>
  </si>
  <si>
    <t>20 พฤษภาคม 2565</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</si>
  <si>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</si>
  <si>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RESILIENCE QUOTIENT MODEL FOR USE AS A GUIDE TO ENHANCING HUMAN RESOURCE OPTIMIZATION IN THE ORGANIZATION</t>
  </si>
  <si>
    <t>The 5th Conference on Logistics and Supply Chain page 10-19</t>
  </si>
  <si>
    <t>ผู้ช่วยศาสตราจารย์ ดร.ชุมพล รอดแจ่ม
ผู้ช่วยศาสตราจารย์ ดร.จักรวาล สุขไมตรี</t>
  </si>
  <si>
    <t>วิทยาลัยนวัตกรรมและการจัดการ
วิทยาลัยการเมืองการปกครอง</t>
  </si>
  <si>
    <t>THE FACTORS THAT AFFECT EMPLOYEES' MOTIVATION FOR THEIR WORK THREE P ELEVATOR INSTALLATION LIMITED PARTNERSHIP</t>
  </si>
  <si>
    <t>The 5th Conference on Logistics and Supply Chain page 20-30</t>
  </si>
  <si>
    <t>FACTORS AFFECTING THE SUCCESS OF THE FLOWER BUSINESS</t>
  </si>
  <si>
    <t>The 5th Conference on Logistics and Supply Chain page 31-40</t>
  </si>
  <si>
    <t>STRATEGIES FOR SUCCESS TO DEVELOP BUILDING MATERIALS STORE BUSINESS MAUEANG DISTRICT, NAKHON NAYOK PROVINCE</t>
  </si>
  <si>
    <t>The 5th Conference on Logistics and Supply Chain page 41-49</t>
  </si>
  <si>
    <t>ผู้ช่วยศาสตราจารย์ ดร.ชุมพล รอดแจ่ม
ดร.พนิดา นิลอรุณ
ดร.ปัญญดา จันทกิจ
อาจารย์รติรัตน์ ณ สงขลา</t>
  </si>
  <si>
    <t>BASIC STRATEGIES OF EXPORT BUSINESS OPERATORS</t>
  </si>
  <si>
    <t>The 5th Conference on Logistics and Supply Chain page 50-57</t>
  </si>
  <si>
    <t>DEVELOPMENT OF ONLINE SALES OF HERBAL SUPPLEMENTS THAT PROVIDE REPURCHASE</t>
  </si>
  <si>
    <t>The 5th Conference on Logistics and Supply Chain page 58-67</t>
  </si>
  <si>
    <t>DEVELOPMENT OF THE ROLE OF THAI MONKS IN PROPAGATING BUDDHISM IN THE THAI ERA 4.0</t>
  </si>
  <si>
    <t>The 5th Conference on Logistics and Supply Chain page 68-81</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</si>
  <si>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</si>
  <si>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ONLINE MARKETING TO ENTER THE CONSUMER HEARTLAND</t>
  </si>
  <si>
    <t>The 5th Conference on Logistics and Supply Chain page 82-89</t>
  </si>
  <si>
    <t>HUMAN CAPITAL AND CORPORATE DEVELOPMENT STRATEGIES FOR NONPROFITS CASE STUDY: MAHAMAKUTARAJAVIDYALAYA FOUNDATION UNDER  ROYAL PATRONAGE</t>
  </si>
  <si>
    <t>The 5th Conference on Logistics and Supply Chain page 90-98</t>
  </si>
  <si>
    <t>The Competency Development of Human Capital for the Competitive Advantage</t>
  </si>
  <si>
    <t>The 5th Conference on Logistics and Supply Chain page 99-111</t>
  </si>
  <si>
    <t>ดร.พนิดา นิลอรุณ
ผู้ช่วยศาสตราจารย์ ดร.ชุมพล รอดแจ่ม
ดร.ปัญญดา จันทกิจ</t>
  </si>
  <si>
    <t>Retire Comfortable: Happy Retirement of Older Persons</t>
  </si>
  <si>
    <t>The 5th Conference on Logistics and Supply Chain page 112-120</t>
  </si>
  <si>
    <t>Market factors influencing consumers' insurance decision-making habits</t>
  </si>
  <si>
    <t>The 5th Conference on Logistics and Supply Chain page 121-128</t>
  </si>
  <si>
    <t>Marketing Strategies Influencing Decision Making in Using Hotel Services in Thailand</t>
  </si>
  <si>
    <t>The 5th Conference on Logistics and Supply Chain page 129-135</t>
  </si>
  <si>
    <t>Human Resources organization development for Thailand 4.0 Era</t>
  </si>
  <si>
    <t>The 5th Conference on Logistics and Supply Chain page 136-146</t>
  </si>
  <si>
    <t>การพัฒนาคูมือการใชชองทางการตลาดออนไลนรูปแบบหนังสืออิเล็กทรอนิกสสําหรับเกษตรกรผักปลอดภัยในจังหวัดนครปฐม</t>
  </si>
  <si>
    <t>Journal of Logistics and Supply Chain College Vol. 7 No. 2 หน้า111-121</t>
  </si>
  <si>
    <t>ดร.ฉัตรรัตน์ โหตระไวศยะ</t>
  </si>
  <si>
    <t>วิทยาลัยโลจิสติกส์และซัพพลายเชน</t>
  </si>
  <si>
    <t>การตลาดแบบไร้รอยต่อ การจัดการการเปลี่ยนแปลง และความได้เปรียบทางการแข่งขัน สู่ผลการดำเนินงานขององค์กรสำหรับผู้ประกอบการธุรกิจค้าปลีกสมัยใหม่</t>
  </si>
  <si>
    <t>การประชุมวิชาการด้านวิทยาศาสตร์และการบริหารจัดการระดับบัณฑิตศึกษา ประจำปี 2564  ณ วิทยาลัยโลจิสติกส์และซัพพลายเชน มหาวิทยาลัยราชภัฎสวนสุนันทา หน้า 11-24</t>
  </si>
  <si>
    <t>ดร.สุดารัตน์  พิมลรัตนกานต์</t>
  </si>
  <si>
    <t>ความคล่องตัวโซ่อุปทาน: บนมุมมองการปรับตัวต่อผลกระทบของโคโรนาไวรัส 2019 ของผู้ประกอบการท่องเที่ยว ณ เกาะลัดทีแท่น จังหวัดนครปฐมของประเทศไทย</t>
  </si>
  <si>
    <t>วารสารวิทยาลัยโลจิสติกส์และซัพพลายเชน เล่มที่ 7 ฉบับที่ 2 หน้า 136-153</t>
  </si>
  <si>
    <t>ผู้ช่วยศาสตราจารย์ ดร.ณัฐพัชร์ อารีรัชกุลกานต์
ดร.ณัฎภัทรศญา เศรษฐโชติสมบัติ</t>
  </si>
  <si>
    <t>ปัจจัยในการเลือกใช้บริการส่งไปรษณีย์ กรณีศึกษาบริษัทเอกชน อำเภอสามพราน</t>
  </si>
  <si>
    <t>วารสารวิจัยรำไพพรรณี มหาวิทยาลัยราชภัฏรำไพพรรณี ปีที่ 15 ฉบับที่ 3 หน้า 5-14</t>
  </si>
  <si>
    <t>อาจารย์สุนทรี พุฒิวร</t>
  </si>
  <si>
    <t>การประยุกต์ใช้กระบวนการวิเคราะห์เชิงลำดับชั้นในการคัดเลือกผู้ขายอย่างยั่งยืน กรณีศึกษา บริษัท เอบีซี.</t>
  </si>
  <si>
    <t xml:space="preserve">วารสารวิทยาลัยโลจิสติกส์และซัพพลายเชน ปีที่ 7 ฉบับที่ 2
หน้า 5-161 </t>
  </si>
  <si>
    <t>ผู้ช่วยศาสตราจารย์ ดร.ณัฐพัชร์ อารีรัชกุลกานต์</t>
  </si>
  <si>
    <t>Supply Chain Agility: An Adaptation Perspective on the Effect of the COVID-19 Pandemic on Tourism Entrepreneurs at Lad-Etan Island, Nakhon Pathom Province in Thailand.</t>
  </si>
  <si>
    <t>วารสารวิทยาลัยโลจิสติกส์และซัพพลายเชน ปีที่ 7 ฉบับที่ 2
 หน้า 136-161</t>
  </si>
  <si>
    <t>การศึกษาการจัดการโซ่อุปทานของผู้ประกอบการลานเทปาล์มน้ำมันในเขตจังหวัดระนอง</t>
  </si>
  <si>
    <t xml:space="preserve">Sciences and Business Management Graduate Conference 2021: SBC2021 
(Onlin Conference CLS) </t>
  </si>
  <si>
    <t>ผู้ช่วยศาสตราจารย์ ดร.ปรีชา วรารัตน์ไชย</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</si>
  <si>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</si>
  <si>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</si>
  <si>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ความคิดเห็นของผู้ให้บริการโลจิสติกส์ที่มีต่อการขนส่งสินค้าที่มีอายุสั้น</t>
  </si>
  <si>
    <t>ความพึงพอใจของผู้มารับบริการแผนกผู้ป่วยนอก อายุรกรรมเฉพาะ ทางนอกเวลาของโรงพยาบาล ภายใต้สถานการณ์ COVID 19</t>
  </si>
  <si>
    <t>การเพิ่มประสิทธิภาพการจัดเส้นทางการขนส่ง กรณีศึกษาโรงงานน้ำแข็ง ABC จังหวัดสมุทรสาคร</t>
  </si>
  <si>
    <t>การหาปริมาณการสั่งซื้อที่เหมาะสม กรณีศึกษาร้านขายอุปกรณ์เครื่องเขียน AAA จังหวัดนนทบุรี</t>
  </si>
  <si>
    <t>การกำหนดเส้นทางที่เหมาะสมที่สุดสำหรับพนักงานที่ทำงานนอกสถานที่</t>
  </si>
  <si>
    <t>ปัจจัยที่มีผลกระทบต่อประสิทธิภาพของการบริหารทรัพยากรบุคคลในองค์กรของผู้ประกอบการวิสาหกิจขนาดกลางและขนาดย่อม</t>
  </si>
  <si>
    <t>การศึกษาการจัดเส้นทางการเดินยานพาหนะขนาดเล็กสำหรับการขนส่งยาและเวชภัณฑ์เพื่อช่วยเหลือในสถานการณ์อุทกภัย</t>
  </si>
  <si>
    <t>การเปรียบเทียบปัจจัยการเลือกใช้บริการรถโดยสารสาธารณะในจังหวัดเชียงใหม่</t>
  </si>
  <si>
    <t>ความพึงพอใจของผู้ใช้บริการเรือข้ามฟากแม่น้ำเจ้าพระยาในเขตกรุงเทพมหานคร</t>
  </si>
  <si>
    <t>ปัจจัยที่ส่งผลต่อการจัดการคลังสินค้าสำหรับธุรกิจอาหารทะเลแช่แข็งในประเทศไทย</t>
  </si>
  <si>
    <t>แนวการพัฒนาการให้บริการรถโดยสารประจำทาง สายกรุงเทพ-เชียงใหม่</t>
  </si>
  <si>
    <t>การเพิ่มประสิทธิภาพการจัดวางสินค้าแช่แข็งของธุรกิจอาหารปิ้งย่าง บริษัท ซูกิชิ อินเตอร์กรุ๊ป จำกัด</t>
  </si>
  <si>
    <t>การพัฒนาโซ่อุปทานสำหรับการจำหน่ายปลากัดสวยงามของฟาร์มแห่งหนึ่งในจังหวัดราชบุรี</t>
  </si>
  <si>
    <t>ผู้ช่วยศาสตราจารย์ ดร.คมสัน โสมณวัตร</t>
  </si>
  <si>
    <t>การเพิ่มประสิทธิภาพกระบวนการการรับน้ำนมดิบ ด้วยแนวคิดการจัดตารางรถ กรณีศึกษา สหกรณ์โคนม ABC จำกัด</t>
  </si>
  <si>
    <t>การพัฒนารูปแบบการท่องเที่ยวภายใต้สถานการณ์การแพร่ระบาดไวรัสโคโรนา 2019 (COVID-19) ในพื้นที่อ่าวมะนาว อำเภอเมือง จังหวัดประจวบคีรีขันธ์</t>
  </si>
  <si>
    <t>การเพิ่มประสิทธิภาพกระบวนการเอกสารนำเข้าและส่งออก ด้วยระบบรับรองถิ่นกำเนิดสินค้าด้วยตนเอง (Self-Certificate) ภายใต้เขตการค้าเสรีอาเซียน (AFTA)</t>
  </si>
  <si>
    <t>การจัดการสินค้าคงคลังม้วนกระดาษด้วยการออกแบบผังคลังสินค้า กรณีศึกษา บริษัท ABC จำกัด</t>
  </si>
  <si>
    <t>แนวทางการเพิ่มประสิทธิภาพการดำเนินงานของธุรกิจพาณิชย์อิเล็กทรอนิกส์ หนึ่งในประเทศไทย</t>
  </si>
  <si>
    <t>การพยากรณ์ความต้องการสินค้าสำหรับการวางแผนการผลิตของโรงน้ำแข็งแห่งหนึ่งของจังหวัดนครปฐม</t>
  </si>
  <si>
    <t>การศึกษาการเพิ่มประสิทธิภาพการดำเนินงานการจัดการด้านโลจิสติกส์โดยให้บริการผ่านระบบ National Single Window</t>
  </si>
  <si>
    <t>แนวทางการเพิ่มประสิทธิภาพการจัดการโซ่อุปทานยางพารา ในภาคใต้ของประเทศไทย</t>
  </si>
  <si>
    <t>ปัจจัยที่มีอิทธิพลต่อการคัดเลือกผู้ให้บริการโลจิสติกส์ของผู้ประกอบการร้านค้าปลีกสมัยใหม่ในประเทศไทย</t>
  </si>
  <si>
    <t>การเพิ่มประสิทธิภาพพื้นที่สำรองในการจัดเก็บสินค้าโดยใช้แนวคิดวิเคราะห์เอบีซี กรณีศึกษา ร้านสะดวกซื้อ สาขาศาลเจ้าโรงทอง</t>
  </si>
  <si>
    <t>การเพิ่มประสิทธิภาพการจัดเก็บสินค้าคงคลังโดยใช้หลักแนวคิดวิเคราะห์เอบีซี กรณีศึกษา บริษัท เทอร์ราซโซที่ 1 จำกัด</t>
  </si>
  <si>
    <t>การหาวิธีการพยากรณ์ความต้องการดอกกล้วยไม้ของบริษัทส่งออก กรณีศึกษาบริษัทส่งออกกล้วยไม้ ABC จังหวัดนครปฐม</t>
  </si>
  <si>
    <t>การประยุกต์ใช้วิธี Saving Algorithm ในการเลือกทำเลที่ตั้ง กรณีศึกษาร้านซักรีด จังหวัดนครศรีธรรมราช</t>
  </si>
  <si>
    <t>การประยุกต์ใช้หลักการ ABC Analysis และ FSN Analysis ในการหาตำแหน่งการวางสินค้า กรณีศึกษาร้านขายของชำ</t>
  </si>
  <si>
    <t>การประยุกต์ใช้ Heuristic Search กับ Saving Algorithm กรณีศึกษาร้านส่งหนังสือพิมพ์</t>
  </si>
  <si>
    <t>การวิเคราะห์ความคุ้มค่าทางการเงินของการสร้างสวนกุหลาบ กรณีศึกษาบริษัทส่งออกกล้วยไม้ ABC จังหวัดนครปฐม</t>
  </si>
  <si>
    <t>การประยุกต์ใช้หลักการ ABC Analysis และ FSN Analysis ในการหาปริมาณการสั่งซื้อที่เหมาะสม กรณีศึกษาร้านอาหาร</t>
  </si>
  <si>
    <t>การเลือกตำแหน่งที่ตั้งโรงงาน โดยใช้วิธี Linear Programming กรณีศึกษาบริษัทผลิตกระเป๋าเป้ ABC จังหวัดราชบุรี</t>
  </si>
  <si>
    <t>การจัดเส้นทางรับพนักงานช่วงเวลาเร่งด่วนกรณีศึกษา โรงงานผลิตน้ำปลา ABC จังหวัดสมุทรสงคราม</t>
  </si>
  <si>
    <t>การลดต้นทุนรวมการบริหารจัดการสินค้าคงคลัง โดยวิธีการสั่งซื้อแบบประหยัด กรณีศึกษาร้านขายอุปกรณ์สำนักงาน ABC จังหวัดราชบุรี</t>
  </si>
  <si>
    <t>การหาตำแหน่งการวางสินค้าในห้องเย็น กรณีศึกษาบริษัทส่งออกกล้วยไม้ ABC จังหวัดนครปฐม</t>
  </si>
  <si>
    <t>การศึกษาปัจจัยที่มีผลต่อประสิทธิภาพการให้บริการตัวแทนออกของ กรณีศึกษา บริษัท ABC จำกัด</t>
  </si>
  <si>
    <t>การพัฒนาประสิทธิภาพในการจัดการสินค้าคงคลังของร้านจำหน่ายสินค้าวัสดุก่อสร้างแห่งหนึ่งในจังหวัดปทุมธานี</t>
  </si>
  <si>
    <t>แนวทางในการเพิ่มประสิทธิภาพด้านการขนส่งรถตู้โดยสารประจำเส้นทางกรุงเทพ – นครนายก</t>
  </si>
  <si>
    <t>การใช้แนวคิดไคเซ็นเพื่อลดความสูญเสียในการจัดเตรียมอุปกรณ์ภายในฝ่ายครัวการบินของบริษัทสายการบินต้นทุนต่ำ</t>
  </si>
  <si>
    <t>การพัฒนาประสิทธิภาพโซ่อุปทานต้นน้ำของการผลิตยางพาราของเกษตรกรชาวสวนยางในจังหวัดจันทบุรี</t>
  </si>
  <si>
    <t>การศึกษาการเพิ่มประสิทธิภาพการจัดการเส้นทางการขนส่งกรณีศึกษาธุรกิจ SME น้ำผลไม้และขนส่งสินค้า</t>
  </si>
  <si>
    <t>การศึกษาแนวทางการเพิ่มประสิทธิภาพการจัดการโซ่อุปทานของสวนกล้วยไม้สำหรับการส่งออก</t>
  </si>
  <si>
    <t>การปรับปรุงกระบวนการให้บริการโดยใช้แนวคิดแบบลีน กรณีศึกษา: โรงพยาบาลของรัฐแห่งหนึ่งในปริมณฑล</t>
  </si>
  <si>
    <t>ความพึงพอใจของนักท่องเที่ยวที่มีต่อการจัดการโลจิสติกส์ เพื่อการท่องเที่ยวช่วงควบคุมสถานการณ์โควิดของอำเภอสวนผึ้ง จังหวัดราชบุรี</t>
  </si>
  <si>
    <t>การศึกษาแนวทางการส่งออกดอกกล้วยไม้จากประเทศไทยไปประเทศญี่ปุ่นกรณีศึกษาบริษัท เอบีซี จำกัด</t>
  </si>
  <si>
    <t>A conceptual framework of the causal relationship of factors influencing the service value creation of the road transportation business in Thailand</t>
  </si>
  <si>
    <t xml:space="preserve">อาจารย์ มาธุสร แข็งขัน </t>
  </si>
  <si>
    <t>Literature Review: A Model for Enhancing Capacity of Cross-Border Freight Transportation, Thailand - Cambodia</t>
  </si>
  <si>
    <t>ดร.ณัฎภัทรศญา เศรษฐโชติสมบัติ</t>
  </si>
  <si>
    <t>Inventory Storage with ABC Analysis to Efficiency Increasing in Storage Management in Warehousing</t>
  </si>
  <si>
    <t>Literature Review: A Model for Adaptation of Transportation Entrepreneurs in Eastern Economic Corridor (EEC) Areas of Thailand</t>
  </si>
  <si>
    <t>FACTOR OF GREEN SUPPLY CHAIN MANAGEMENT EFFECTING ON OPERATIONAL PERFORMANCE: A REVIEW PAPER</t>
  </si>
  <si>
    <t>The Effect of Stakeholder Pressure on Sustainable Supply Chain Performance of Road Transportation Service Providers in Thailand: The Mediating Role of Green Supply Chain Management Practices</t>
  </si>
  <si>
    <t>ดร.มะโน ปราชญาพิพัฒน์</t>
  </si>
  <si>
    <t>Growing Trends of Organic farming in Thailand</t>
  </si>
  <si>
    <t>อาจารย์ กานต์นภัส ช้ำเกตุ</t>
  </si>
  <si>
    <t>Management of Logistics Performance Index in industrial sector</t>
  </si>
  <si>
    <t>อาจารย์ อัญชลี หิรัญแพทย์</t>
  </si>
  <si>
    <t>Selection of Suppliers by Analytical Hierarchy Process Case Study ABC LTD.,</t>
  </si>
  <si>
    <t>อาจารย์ ศิริอร สนองค์
อาจารย์ ไกรวิทย์ สินธุคำมูล
อาจารย์ วรรณี สุทธใจดี
อาจารย์ ปิยะอร ศรีวรรณ
อาจารย์ นิภาวรรณ ภูจอม</t>
  </si>
  <si>
    <t>Factors Affecting Service Value Creation Of Road Transport Service Providers In Thailand</t>
  </si>
  <si>
    <t>Scopus-SJR Q3</t>
  </si>
  <si>
    <t>NVEO - NATURAL VOLATILES &amp; ESSENTIAL OILS Journal VoL. 8 No.4 pages. 15583-15596</t>
  </si>
  <si>
    <t>7 ธันวาคม 2564</t>
  </si>
  <si>
    <t>อาจารย์ มาธุสร แข็งขัน 
ดร.ชณิชา หมอยาดี</t>
  </si>
  <si>
    <t>DOES PROACTIVE LOGISTICS MANAGEMENT ENHANCE BUSINESS MANAGEMENT?</t>
  </si>
  <si>
    <t>Polish Journal of Management Studies Volume 24, Issue 1 หน้า 457 - 471</t>
  </si>
  <si>
    <t>อาจารย์ พุทธิวัฒน์ ไวยวุฒิธนาภูมิ
ดร.วิศวะ อุนยะวงษ์
ดร.พิมพ์พลอย ธีรสถิตย์ธรรม*</t>
  </si>
  <si>
    <t>วิทยาลัยโลจิสติกส์และซัพพลายเชน
วิทยาลัยนวัตกรรมและการจัดการ*</t>
  </si>
  <si>
    <t>THE EFFECT OF GREEN SUPPLY CHAIN MANAGEMENT PRACTICES ON ENVIRONMENTAL, OPERATIONAL AND ORGANIZATIONAL PERFORMANCES OF SEAFOOD MANUFACTURERS IN THAILAND</t>
  </si>
  <si>
    <t>International Journal of eBusiness and eGovernment Studies vol.13 no.2 หน้า 33-48</t>
  </si>
  <si>
    <t>มกราคม - มิถุนายน 2565</t>
  </si>
  <si>
    <t>อาจารย์ สิทธิชัย พินธุมา
ดร.วิศวะ อุนยะวงษ์</t>
  </si>
  <si>
    <t xml:space="preserve">วิทยาลัยโลจิสติกส์และซัพพลายเชน
</t>
  </si>
  <si>
    <t>Supply Chain Management and Logistics Service Competency Influencing LogisticsPerformance of Palm Oil Entrepreneurs in Southern Thailand</t>
  </si>
  <si>
    <t>International Journal of Entrepreneurship ปีที่ 25 ฉบับ 4 หน้า 1-9</t>
  </si>
  <si>
    <t>อาจารย์พุทธิวัฒน์ ไวยวุฒิธนาภูมิ
ผู้ช่วยศาสตราจารย์ ดร.ปรีชา วรารัตน์ไชย</t>
  </si>
  <si>
    <t>ปัจจัยที่มีอิทธิพลต่อพฤติกรรมการสั่งอาหารออนไลนผ่านGrab Food ของผู้บริโภคในตำบลคลองโยง อำเภอพุทธมณฑล จังหวัดนครปฐม</t>
  </si>
  <si>
    <t>วารสารบริหารธุรกิจเทคโนโลยีมหานคร ปีที่ 18 ฉบับ 2 หน้า 87-113</t>
  </si>
  <si>
    <t>อาจารย์กิตติอำพล สุดประเสริฐ
ผู้ช่วยศาสตราจารย์ พิเศษ บุณยาพร ภู่ทอง
อาจารย์อนุช นามภิญโญ
ดร.แววมยุรา คำสุข</t>
  </si>
  <si>
    <t>เครือข่ายกวานซีของผู้ประกอบการไทย-จีนยุคใหม่ที่มี อิทธิพลต่อความสำเร็จในธุรกิจ</t>
  </si>
  <si>
    <t>วารสารธุรกิจปริทัศน์ มหาวิทยาลัยหัวเฉียวเฉลิมพระเกียรติ ปี 13 ฉบับ 2 หน้า 378-392</t>
  </si>
  <si>
    <t>ดร.แววมยุรา คำสุข</t>
  </si>
  <si>
    <t>The role of innovative ideas in business sustainability: Evidence from textile industry</t>
  </si>
  <si>
    <t>Uncertain Supply Chain Management vol.10 issue 1 หน้า 285-294</t>
  </si>
  <si>
    <t>อาจารย์ ศศิวิมล ว่องวิไล
ดร.พงษ์เทพ ภูเดช
อาจารย์ ปิติพจน์ แซ่เล็ก</t>
  </si>
  <si>
    <t>The role of human resource management and supply chain process in sustainable business
performance</t>
  </si>
  <si>
    <t>Uncertain Supply Chain Management vol.10 issue 1 หน้า 517-526</t>
  </si>
  <si>
    <t>อาจารย์ พุทธิวัฒน์ ไวยวุฒิธนาภูมิ</t>
  </si>
  <si>
    <t>The role of sustainable HRM in supply chain, profitability and resource utilization</t>
  </si>
  <si>
    <t>Uncertain Supply Chain Management vol.10 issue 1 หน้า 365-374</t>
  </si>
  <si>
    <t>Spiritual Leadership as a Source of Rising Triple Bottom Line, Leads
to the Spiritual Well-Being of Employees: A Study of the
Telecommunications Sector</t>
  </si>
  <si>
    <t>Journal of Positive Psychology and Wellbeing Vol. 5, No. 4 หน้า 1543 – 1554</t>
  </si>
  <si>
    <t>ดร.ฉัตรรัตน์ โหตระไวศยะ
ผู้ช่วยศาสตราจารย์ หทัยพันธน์ สุนทรพิพิธ*
ดร.จักรพรรณ คงธนะ
ดร.สุวัฒน์ นวลขาว</t>
  </si>
  <si>
    <t xml:space="preserve">วิทยาลัยโลจิสติกส์และซัพพลายเชน
วิทยาลัยนวัตกรรมและการจัดการ*
</t>
  </si>
  <si>
    <t>The Supply Chain Integration And Knowledge Development In Manufacturing Business In Thailand</t>
  </si>
  <si>
    <t>Natural Volatiles and Essential Oils vol.8 issue.4 หน้า 2960-2972</t>
  </si>
  <si>
    <t>Customer Relationship Management And Customer Loyalty Influencing Supply
Chain Performance Of Beverage Manufacturers In Thailand</t>
  </si>
  <si>
    <t>Natural Volatiles and Essential Oils vol.8 issue.5 หน้า 2973-2986</t>
  </si>
  <si>
    <t>The Distribution Pattern of Thailand's Tubtimjun Roseapple for Exporting to China</t>
  </si>
  <si>
    <t>Academy of Strategic Management Journal vol.21 Special issue 6 หน้า 1-6</t>
  </si>
  <si>
    <t>อาจารย์พุทธิวัฒน์ ไวยวุฒิธนาภูมิ
ผู้ช่วยศาสตราจารย์ ดร.คมสัน โสมณวัตร
ดร.วิศวะ อุนยะวงษ์
ดร.พิมพ์พลอย ธีรสถิตย์ธรรม</t>
  </si>
  <si>
    <t>A Model for Enhancing Capacity of Cross-Border Freight Transportation
Thailand - Cambodia</t>
  </si>
  <si>
    <t>Sciences and Business Management Graduate Conference 2021 หน้า 15-36</t>
  </si>
  <si>
    <t>A Model for Adaptation of Transportation Entrepreneurs in Eastern Economic Corridor (EEC) Areas of Thailand</t>
  </si>
  <si>
    <t>Sciences and Business Management Graduate Conference 2021 หน้า 49-67</t>
  </si>
  <si>
    <t>DEVELOPMENT OF BUSINESS PERFORMANCE UNDER ENVIRONMENTAL UNCERTAINTY: LESSON FROM THAILAND'S EASTERN ECONOMIC CORRIDOR</t>
  </si>
  <si>
    <t>International Journal of Entrepreneurship Volume 25, Special Issue 5, 2021 หน้า 1-9</t>
  </si>
  <si>
    <t>อาจารย์ ศุภมิตร ศรีสวัสดิ์
ดร.วิศวะ อุนยะวงษ์</t>
  </si>
  <si>
    <t>การจัดการโลจิสติกส์เพื่อการท่องเที่ยวเชิงศิลปวัฒนธรรม วิถีชีวิตตำบลบางน้ำผึ้ง
อำเภอพระประแดง จังหวัดสมุทรปราการ</t>
  </si>
  <si>
    <t>การเพิ่มประสิทธิภาพการหยิบสินค้าด้วยทฤษฎีการวางแผนผังอย่างมีระบบและทฤษฎีการ
ควบคุมด้วยการมองเห็น กรณีศึกษาบริษัท วัสดุก่อสร้างเอบีซี จำกัด</t>
  </si>
  <si>
    <t>การเพิ่มประสิทธิภาพในกระบวนการจัดการคลังสินค้าเครื่องมือทางการแพทย์ด้วยการใช้ระบบ
บาร์โค้ด กรณีศึกษาบริษัท เอบีซี จำกัด</t>
  </si>
  <si>
    <t>การเพิ่มประสิทธิภาพกระบวนการการทำงานในคลังสินค้ากรณีศึกษา
บริษัท ถุงพลาสติกเอบีซี จำกัด</t>
  </si>
  <si>
    <t>การเพิ่มประสิทธิภาพการหยิบสินค้าภายในคลังสินค้าด้วยเทคโนโลยีบาร์โค้ด กรณีศึกษา
บริษัทอาหารทะเล ABC จำกัด</t>
  </si>
  <si>
    <t>การเพิ่มประสิทธิภาพกระบวนการปฏิบัติงานคลังสินค้า กรณีศึกษา ร้านสะดวกซื้อเอบีซี</t>
  </si>
  <si>
    <t>The Effect of Supply Chain Integration on Flexible Logistics Competence of Thailand Auto-Parts Manufacturing Firms</t>
  </si>
  <si>
    <t>ดร.วิศวะ อุนยะวงษ์</t>
  </si>
  <si>
    <t>The Effect of Supply Chain Integration on Logistics Flexibility of Thailand Auto-Parts Manufacturing Firms</t>
  </si>
  <si>
    <t>The Effect of Supply Chain Integration on Supply chain performance of Thailand Auto-Parts Manufacturing Firms</t>
  </si>
  <si>
    <t>Flexible Logistics Competence of Thailand Auto-Parts Manufacturing Firms</t>
  </si>
  <si>
    <t>Logistics Flexibility of Thailand Auto-Parts Manufacturing Firms</t>
  </si>
  <si>
    <t>Supply Chain Performance of Thailand Auto-Parts Manufacturing Firms</t>
  </si>
  <si>
    <t>The Effect of Supply Chain Collaboration on Supply chain performance of Thailand Auto-Parts Manufacturing Firms</t>
  </si>
  <si>
    <t>The Effect of Supply Chain Collaboration on Flexible Logistics Capability of Thailand Auto-Parts Manufacturing Firms</t>
  </si>
  <si>
    <t>The Effect of Supply Chain Collaboration on Flexible Logistics Competence of Thailand Auto-Parts Manufacturing Firms</t>
  </si>
  <si>
    <t>The Effect of Supply Chain Integration on Supply Chain Collaboration of Thailand Auto-Parts Manufacturing Firms</t>
  </si>
  <si>
    <t>The Effect of Supply Chain Collaboration on Logistics Flexibility of Thailand Auto-Parts Manufacturing Firms</t>
  </si>
  <si>
    <t>The Effect of Supply Chain Integration on Supply Chain Responsiveness ofThailand Auto-Parts Manufacturing Firms</t>
  </si>
  <si>
    <t>The Effect of Supply Chain Integration on Flexible Logistics Capability ofThailand Auto-Parts Manufacturing Firms</t>
  </si>
  <si>
    <t>Factor Driven Supply Chain Performance of Auto-Parts Manufacturers in Thailand: A Review</t>
  </si>
  <si>
    <t>Factor Driven Flexible Logistics Capability of Auto-Parts Manufacturers in Thailand: A Review</t>
  </si>
  <si>
    <t>Factor Driven Flexible Logistics Competence of Auto-Parts Manufacturers in Thailand: A Review</t>
  </si>
  <si>
    <t>Supply Chain Collaboration of Thailand Auto-Parts Manufacturing Firms</t>
  </si>
  <si>
    <t>Factor Driven Logistics Flexibility of Auto-Parts Manufacturers in Thailand A Review</t>
  </si>
  <si>
    <t>Supply Chain Responsiveness of Thailand Auto-Parts Manufacturing Firms</t>
  </si>
  <si>
    <t>Flexible Logistics Capability of Thailand Auto-Parts Manufacturing Firms</t>
  </si>
  <si>
    <t>The influence of tangible resources and operational performance to promote financial performance of electronic industry</t>
  </si>
  <si>
    <t>Uncertain Supply Chain Management  Vol.10 No.2 pages. : 315-324</t>
  </si>
  <si>
    <t xml:space="preserve">2 กุมภาพันธ์ 2565 </t>
  </si>
  <si>
    <t>อาจารย์ศศิวิมล ว่องวิไล</t>
  </si>
  <si>
    <t>The Supply Chain Management and Business Performance Potential Affecting the Success of Business Performance of Airports of Thailand Public Company Limited</t>
  </si>
  <si>
    <t>Scopus-SJR Q4</t>
  </si>
  <si>
    <t>Turkish Journal of Physiotherapy and RehabilitationVol.32  No.3  (33580-33592) Dec. 2021</t>
  </si>
  <si>
    <t>โครงการที่ปรึกษาจัดทำคำขอสิ่งบ่งชี้ทางภูมิศาสตร์ไทย เพื่อขึ้นทะเบียนในประเทศ สินค้าจักสานครุน้อย</t>
  </si>
  <si>
    <t>9 ผลงานวิจัยที่หน่วยงานหรือองค์กรระดับชาติว่าจ้างให้ดำเนินการ</t>
  </si>
  <si>
    <t>15 ธันวาคม 2564</t>
  </si>
  <si>
    <t>กลยุทธ์การตลาดที่ส่งผลต่อความภักดีของลูกค้ากลุ่มวัยทำงานของร้านจำหน่ายสินค้าเกษตรอินทรีย์ในอำเภอพุทธมณฑล จังหวัดนครปฐม</t>
  </si>
  <si>
    <t>วารสารการบริหารนิติบุคคลและนวัตกรรมท้องถิ่น ปี 7 ฉบับ 3 หน้า 299-318</t>
  </si>
  <si>
    <t>ดร.ธันย์ ชัยทร</t>
  </si>
  <si>
    <t>Uncertain Supply Chain Management Vol 10 Number 2 หน้า 315-324</t>
  </si>
  <si>
    <t>The Increasing Potential Competition and Innovation Management of Agricultural Products, Mangoes for export</t>
  </si>
  <si>
    <t>Turkish Online Journal of Qualitative Inquiry vol.12 issue 10 หน้า 3841-3855</t>
  </si>
  <si>
    <t>ดร.สุดารัตน์ พิมลรัตนกานต์</t>
  </si>
  <si>
    <t>แนวทางการพัฒนาประสิทธิภาพการจัดการโซ่อุปทาน ผลิตภัณฑ์เตยหอม อำเภอพุทธมณฑล จังหวัดนครปฐม</t>
  </si>
  <si>
    <t>วารสารสหวิทยาการสังคมศาสตร์และการสื่อสาร ปีที่ 5 ฉบับที่ 1 หน้า 139-148</t>
  </si>
  <si>
    <t>อาจารย์ศรีศรินทร์ นรเศรษฐโสภณ
อาจารย์รัชนีวรรณ สุจริต
ผู้ช่วยศาสตราจารย์ ดร.วิริยา บุญมาเลิศ
อาจารย์สิทธิชัย พินธุมา</t>
  </si>
  <si>
    <t>The effect of innovation management, Supply chain management and Freight forwarder potential on service competitiveness of road transportation entrepreneurs in Thailand</t>
  </si>
  <si>
    <t>International journal of mechanical engineering vol.7 no.1 หน้า 6178-6187</t>
  </si>
  <si>
    <t>อาจารย์ศศิวิมล ว่องวิไล
ดร.ฉัตรรัตน์ โหตระไวศยะ</t>
  </si>
  <si>
    <t>CAUSAL RELATIONSHIP OF FACTORS
INFIUENCING THE EFFECT OF INFORMATION
QUALITY AND TECHNOLOGY ON BUSINESS
MANAGEMENT IN THAILAND</t>
  </si>
  <si>
    <t>International Journal of Mechanical Engineering Vol. 7 No. 2 (February, 2022) หน้า 2626-2635</t>
  </si>
  <si>
    <t>ดร.สุดารัตน์ พิมลรัตนกานต์
อาจารย์พรเกียรติ ภักดีวงศ์เทพ
อาจารย์รัชนีวรรณ สุจริต
อาจารย์ศรีศรินทร์ นรเศรษฐโสภณ</t>
  </si>
  <si>
    <t>CAUSAL RELATIONSHIP OF FACTORS INFIUENCING THE EFFECT OF INFORMATION QUALITY AND TECHNOLOGY ON BUSINESS MANAGEMENT IN THAILAND</t>
  </si>
  <si>
    <t>International Journal of Mechanical Engineering vol.7 no.2 หน้า 3363-3372</t>
  </si>
  <si>
    <t>ดร.สุดารัตน์ พิมลรัตนกานต์
อาจารย์พรเกียรติ  ภักดีวงศ์เทพ
อาจารย์ศรีศรินทร์ นรเศรษฐโสภณ
อาจารย์รัชนีวรรณ สุจริต</t>
  </si>
  <si>
    <t>การเพิ่มประสิทธิภาพการหยิบสินค้าในคลังสินค้าโดยใช้แนวคิดวิเคราะห์แบบเอบีซี กรณีศึกษา บริษัท เอบีซี จำกัด</t>
  </si>
  <si>
    <t>วารสารวิทยาลัยโลจิสติกสและซัพพลายเชน ปที่ 8 ฉบับที่ 1 หน้า 90-104</t>
  </si>
  <si>
    <t>ดร.ทมนี สุขใส</t>
  </si>
  <si>
    <t>ปัจจัยส่วนประสมทางการตลาดที่มีอิทธิพลต่อพฤติกรรมของผู้บริโภคในการเลือกใช้
แอปพลิเคชันไลน์แมนเพื่อบริการรับส่งอาหาร ในเขตอำเภอพุทธมณฑล จังหวัดนครปฐม</t>
  </si>
  <si>
    <t>การประชุมวิชาการและการนำเสนอ
ผลการวิจัย วารสารวิทยสารสนเทศและเทคโนโลยี ปีที่ 2 ฉบับที่ 2  ประจำเดือนกรกฎาคม - ธันวาคม 2564 มหาวิทยาลัยราชภัฏสวนสุนันทา</t>
  </si>
  <si>
    <t>เดือนกรกฎาคม - ธันวาคม 2564</t>
  </si>
  <si>
    <t>อาจารย์ กิตติอำพล สุดประเสริฐ</t>
  </si>
  <si>
    <t>การแก้ไขปัญหาการจัดเส้นทางรถเก็บขยะมูลฝอย ด้วยวิธีการสร้างแบบจำลองเพื่อการตัดสินใจด้วย ไมโครซอฟท์เอ็กเซล โซลเวอร์ : กรณีศึกษา องค์การบริหารส่วนตำบลหนองกบ อำเภอบ้านโป่ง จังหวัดราชบุรี</t>
  </si>
  <si>
    <t>วารสารวิทยาลัยโลจิสติกส์และซัพพลายเชน ปีที่ 8 ฉบับที่ 1 หน้า 62-73</t>
  </si>
  <si>
    <t>ดร.ชณิชา หมอยาดี
ดร.พงษ์เทพ ภูเดช</t>
  </si>
  <si>
    <t>การพัฒนาสมรรถนะซัพพลายเชนของธุรกิจการผลิตนํ้าผลไมในประเทศไทย: บทบาทในการสงผานของความภักดีของลูกค้า</t>
  </si>
  <si>
    <t>วารสารวิทยาลัยโลจิสติกสและซัพพลายเชน ปที่ 8 ฉบับที่ 1 หน้า 124-136</t>
  </si>
  <si>
    <t>ดร.วิศวะ อุนยะวงษ์
ผู้ช่วยศาสตราจารย์ ดร.ปรีชา วรารัตน์ไชย</t>
  </si>
  <si>
    <t>How supplier relationship management and manufacturing flow management practices affect the firm financial performance: The mediating role of competitive advantage</t>
  </si>
  <si>
    <t>Uncertain Supply Chain Management Vol.10 No.2 (2022) หน้า 693–702</t>
  </si>
  <si>
    <t>อาจารย์วรรณี สุทธใจดี</t>
  </si>
  <si>
    <t>Digital Development to Strengthen Tourism Supply
Chain Potential of Participatory Community-Based
Tourism Enterprises</t>
  </si>
  <si>
    <t>International Journal of Mechanical Engineering เล่มที่ 7 ฉบับที่ 5 หน้า 455-461</t>
  </si>
  <si>
    <t>ดร.ทมนี สุขใส
ดร.วิศวะ อุนยะวงษ์</t>
  </si>
  <si>
    <t>การปรับปรุงตำแหน่งการวางสินค้าคงคลังโดยใช้โปรแกรมเชิงเส้นตรง : กรณีศึกษา บริษัท เอบีซี จำกัด</t>
  </si>
  <si>
    <t>วารสารวิทยาลัยโลจิสติกส์และซัพพลายเชน เล่มที่ 8 ฉบับ 1 หน้า 74-89</t>
  </si>
  <si>
    <t>อาจารย์พรเกียรติ  ภักดีวงศ์เทพ
ผู้ช่วยศาสตราจารย์ ดร.ปรีชา วรารัตน์ไชย
ดร.วิศวะ อุนยะวงษ์
อาจารย์วราภรณ์ วิมุกตะลพ</t>
  </si>
  <si>
    <t>The relationship between passion, planning, goal setting, target achievement and sustainable
supply chain in food industry</t>
  </si>
  <si>
    <t>วารสาร Uncertain Supply Chain Management Vol.10 No.2 (2022) หน้า 527–536</t>
  </si>
  <si>
    <t>อาจารย์อัญชลี หิรัญแพทย์
ดร.ทมนี สุกใส</t>
  </si>
  <si>
    <t>A causal relationship model of green logistics management and lean management affecting food and beverage industrial performance in Thailand</t>
  </si>
  <si>
    <t>International Journal of Health Sciences Vol. 6 Special Issue 5 หน้า 418–432</t>
  </si>
  <si>
    <t>Enhancing cross-border transportation capabilities of road freight entrepreneur Chong Chom permanent border crossing, Thailand-Cambodia</t>
  </si>
  <si>
    <t>International Journal of Health Sciences Vol. 6 Special Issue 5 หน้า 397-417</t>
  </si>
  <si>
    <t>The impact of cultural differences on LINE app communication among Thai and Chinese employees: Its effects on employee engagement</t>
  </si>
  <si>
    <t>International Journal of Health Sciences Vol. 6 Special Issue 5 หน้า 367-384</t>
  </si>
  <si>
    <t>อาจารย์ ดร.วิศวะ อุนยะวงษ์</t>
  </si>
  <si>
    <t>Causal Determinant linkage of the Intention to Dispose of Portable E-Waste and the Proper Disposal Behavior of Office Workers in Thailand</t>
  </si>
  <si>
    <t>JOURNAL OF OPTOELECTRONICS LASER Volume 41 Issue 4, 2022 หน้า 84-90</t>
  </si>
  <si>
    <t>การพัฒนาสมรรถนะซัพพลายเชนของธุรกิจการผลิตนํ้าผลไมในประเทศไทย:บทบาทในการสงผานของความภักดีของลูกค้า</t>
  </si>
  <si>
    <t>วารสารวิทยาลัยโลจิสติกส์และซัพพลายเชน ปีที่ 8 ฉบับที่ 1 หน้า 124-136</t>
  </si>
  <si>
    <t>ผู้ช่วยศาสตราจารย์ ดร.ปรีชา วรารัตน์ไชย
อาจารย์ ดร.วิศวะ อุนยะวงษ์</t>
  </si>
  <si>
    <t>The Causal Factors that influence the organization performance of the Agricultural Machinery Industry</t>
  </si>
  <si>
    <t>Ag Bio Forum 2022, Volume 24, number 1 page 72-82</t>
  </si>
  <si>
    <t>Development of Supply Chain Performance of Thailand Juice Manufacturers: The Mediating Role of Customer Loyalty</t>
  </si>
  <si>
    <t>วารสารวิทยาลัยโลจิสติกส์และซัพพลายเชน ปีที่ 8 ฉบับที่ 1 หน้า 123-136</t>
  </si>
  <si>
    <t xml:space="preserve"> มกราคม – มิถุนายน 2565</t>
  </si>
  <si>
    <t>ผู้ช่วยศาสตราจารย์ ดร.ปรีชา วรารัตนไชย</t>
  </si>
  <si>
    <t>การเพิ่มประสิทธิภาพการหยิบสินค้าด้วยการพัฒนาเทคโนโลยีบาร์โค้ดในคลังสินค้าทางอากาศ กรณีศึกษา บริษัท เคมีภัณฑ์และผลิตภัณฑ์รีไซเคิล เอบีซี จำกัด</t>
  </si>
  <si>
    <t>การประชุมวิชาการระดับชาติด้านการบิน ครั้งที่ 2 วิทยาลัยการท่องเที่ยว การบริการ  และกีฬา มหาวิทยาลัยรังสิต หน้า 222-232</t>
  </si>
  <si>
    <t>ดร.ทมนี สุกใส 
อาจารย์อัญชลี หิรัญแพทย์</t>
  </si>
  <si>
    <t xml:space="preserve"> วิทยาลัยโลจิสติกส์และซัพพลายเชน</t>
  </si>
  <si>
    <t>คุณภาพการให้บริการของธุรกิจขนส่งสินค้าทางอากาศ กรณีศึกษา ท่าอากาศยานนานาชิติภูเก็ต จังหวัดภูเก็ต</t>
  </si>
  <si>
    <t>การประชุมวิชาการระดับชาติด้านการบิน ครั้งที่ 2 วิทยาลัยการท่องเที่ยว การบริการ  และกีฬา มหาวิทยาลัยรังสิต หน้า 120-129</t>
  </si>
  <si>
    <t>อาจารย์สราวุธ พุฒนวล 
อาจารย์สันติพงศ์ จิโรจน์กุลกิจ</t>
  </si>
  <si>
    <t>Enhancing Cross-Border Transportation Capabilities of Road Freight Entrepreneur: The Chong Chom Permanent Border Crossing,Thailand-Cambodia</t>
  </si>
  <si>
    <t xml:space="preserve">International Journal of Health Sciences หน้า 397-417  </t>
  </si>
  <si>
    <t>Digital Development to Strengthen Tourism Supply Chain Potential of Participatory Community-Based Tourism Enterprises</t>
  </si>
  <si>
    <t>International Journal of Mechanical Engineering Vol. 7 No. 5 หน้า 455-461</t>
  </si>
  <si>
    <t>ดร.ทมนี สุกใส
ดร.วิศวะ อุนยะวงษ์</t>
  </si>
  <si>
    <t>การเพิ่มประสิทธิภาพการบริหารโซ่อุปทานของโรงชุบโลหะ: กรณีศึกษาบริษัท ABC</t>
  </si>
  <si>
    <t>การประชุมวิชาการด้านการจัดการโลจิสติกส์และซัพพลายเชน ระดับชาติ ครั้งที่ 4 หน้า 1138-1163</t>
  </si>
  <si>
    <t>ณัฎภัทรศญา เศรษฐโชติสมบัติ</t>
  </si>
  <si>
    <t>แนวทางการบริหารพื้นที่เชิงพาณิชย์ของตลาดน้ำในท้องถิ่นของประเทศไทย</t>
  </si>
  <si>
    <t>การประชุมวิชาการด้านการจัดการโลจิสติกส์และซัพพลายเชน ระดับชาติ ครั้งที่ 4 หน้า 1164-1175</t>
  </si>
  <si>
    <t>คุณภาพการให้บริการที่มีผลต่อการตัดสินใจเลือกใช้บริการ บริษัท ไปรษณีย์ไทย จำกัด</t>
  </si>
  <si>
    <t>การประชุมวิชาการด้านการจัดการโลจิสติกส์และซัพพลายเชน ระดับชาติ ครั้งที่ 4 หน้า 1176-1187</t>
  </si>
  <si>
    <t>The Intention to Dispose of Portable E-waste and the Proper Disposal Behavior A Review</t>
  </si>
  <si>
    <t>Sciences and Business Management Graduate Conference 2021 : SBC2021 หน้า 424-433</t>
  </si>
  <si>
    <t>การจัดการโลจิสติกส์การท่องเที่ยวตลาดน้ำดำเนินสะดวก</t>
  </si>
  <si>
    <t>การประชุมวิชาการด้านการจัดการโลจิสติกส์และซัพพลายเชน ระดับชาติ ครั้งที่ 4 หน้า 1187-1197</t>
  </si>
  <si>
    <t>ดร.ณัฐพัชร์ อารีรัชกุลกานต์</t>
  </si>
  <si>
    <t>การศึกษาแนวทางการปรับปรุงการทำงานและความปลอดภัยของพนักงานในคลังสินค้า</t>
  </si>
  <si>
    <t>การประชุมวิชาการวิชาการด้านโลจิสติกส์และซัพพลายเชนระดับชาติ ครั้งที่ 5 ณ วิทยาลัยโลจิสติกส์และซัพพลายเชน มหาวิทยาลัยราชภัฏสวนสุนันทา</t>
  </si>
  <si>
    <t xml:space="preserve">ผู้ช่วยศาสตราจารย์ ดร.ณัฐพัชร์ อารีรัชกุลกานต์ </t>
  </si>
  <si>
    <t>การเปรียบเทียบต้นทุนการขนส่งต้นไม้ระหว่างรถขนส่งภายในองค์กรและรถขนส่งภายนอกองค์กรกรณีศึกษาสวนทัชเฟื่องฟ้า ตำบลตลาด อำเภอกระทุ่มแบน จังหวัดสมุทรสาคร</t>
  </si>
  <si>
    <t>อาจารย์ศิริอร สนองค์</t>
  </si>
  <si>
    <t>การคัดเลือกพื้นที่ที่เหมาะสมในการส่งออกกระเจี๊ยบเขียวไปยังประเทศญี่ปุ่น ด้วยกระบวนการวิเคราะห์ตามลำดับชั้น (ANALYTIC HIERARCHY PROCESS, AHP) กรณีศึกษาบริษัท ครอพฟี่ จำกัด อำเภอโพธาราม จังหวัดราชบุรี</t>
  </si>
  <si>
    <t>อาจารย์ปิยะอร ศรีวรรณ</t>
  </si>
  <si>
    <t>การเปรียบเทียบคุณภาพวัสดุกันกระแทกจากธรรมชาติของผู้บริโภคสินค้ากระถางต้นไม้แบบปูนปั้นจังหวัดราชบุรี</t>
  </si>
  <si>
    <t>แนวทางการพัฒนาลานเทปาล์มน้ำมัน กรณีศึกษา ตำบลช้างซ้าย อำเภอ กาญจนดิษฐ์ จังหวัดสุราษฎร์ธานี</t>
  </si>
  <si>
    <t>อาจารย์สันติพงศ์ จิโรจน์กุลกิจ</t>
  </si>
  <si>
    <t xml:space="preserve">DEVELOPING A CONTAINER SEQUENCING PROGRAM FOR LOADING AND UNLOADING PRODUCTION PARTS FROM CONTAINERS TO WAREHOUSES </t>
  </si>
  <si>
    <t>The 5th Conference on Logistics and Supplychain 2022:CLS2022</t>
  </si>
  <si>
    <t>ดร.ชณิชา หมอยาดี</t>
  </si>
  <si>
    <t>SPECIAL PROJECT IN LOGISTICS (I-TRACK) WAREHOUSE MANAGEMENT TEAM (I-TRACK) WAREHOUSE MANAGEMENT</t>
  </si>
  <si>
    <t>Enhancing the Firm’s Competitive Advantage by Adoption Supply Chain Performance Model for Thai Cosmetic Manufacturer</t>
  </si>
  <si>
    <t>SCOPUS SJR Q4</t>
  </si>
  <si>
    <t>JOURNAL OF OPTOELECTRONICS LASER Vol 41 No 4 (2022) หน้า 152-162</t>
  </si>
  <si>
    <t>การพัฒนาศักยภาพในการแข่งขันของผลิตภัณฑ์ท้องถิ่นเพื่อเพิ่มมูลค่าเพิ่มการจัดการโซ่อุปทานของสินค้าเกษตรใบเตยหอมในบริบทพื้นที่จังหวัดนครปฐม</t>
  </si>
  <si>
    <t>วารสารวิทยาการจัดการ มหาวิทยาลัยราชภัฏนครปฐม ปีที่ 9 ฉบับที่ 1 หน้า 277-290</t>
  </si>
  <si>
    <t xml:space="preserve">มกราคม-มิถุนายน 2565  </t>
  </si>
  <si>
    <t>แนวโนมชีวิตวิถีใหมในธุรกิจการบินหลังสถานการณโควิด-19 ที่สงผลกระทบตอสายการบินกับสวนประสมทางการตลาด</t>
  </si>
  <si>
    <t>วารสารวิชาการศรีปทุม ชลบุรี ปีที่ 18 ฉบับที่ 4 หน้า 58-75</t>
  </si>
  <si>
    <t xml:space="preserve">เมษายน-มิถุนายน 2565 </t>
  </si>
  <si>
    <t>Factors determining building customers’ loyalty to
organic agricultural products in Bangkok, Thailand</t>
  </si>
  <si>
    <t>International Journal of Value Chain
Management Vol. 13, No. 2, 2022 page 217-232</t>
  </si>
  <si>
    <t>ผู้ช่วยศาสตราจารย์ ดร.ธันย์ ชัยทร</t>
  </si>
  <si>
    <t>The Impact of Workplace Culture on Employee
Retention: An Empirical Study from Lebanon</t>
  </si>
  <si>
    <t>Journal of Asian Finance, Economics and Business Vol 8 No 12 (2021) หน้า 541–551</t>
  </si>
  <si>
    <t>รองศาสตราจารย์ ดร.Denis Ushakov</t>
  </si>
  <si>
    <t>Assessing the impact of environmental management systems on corporate and environmental performance</t>
  </si>
  <si>
    <t>IOP Conference Series: Earth and Environmental Science vol.937 หน้า 1-5</t>
  </si>
  <si>
    <t>รองศาสตราจารย์ ดร. DENIS  USHAKOV</t>
  </si>
  <si>
    <t>Environmental management system and its impact on productivity</t>
  </si>
  <si>
    <t>แนวทางการพัฒนาการจัดการและคุณภาพการบริการของโรงแรมแนวบูทีค
ในกรุงเทพมหานคร</t>
  </si>
  <si>
    <t>วารสารมนุษยศาสตร์และสังคมศาสตร์ มหาวิทยาลัยราชภัฏสวนสุนันทา ปีที่4 ฉบับ 2 หน้า 105-119</t>
  </si>
  <si>
    <t>ดร.วีระ วีระโสภณ
ผู้ช่วยศาสตราจารย์ ฉันทัช วรรณถนอม</t>
  </si>
  <si>
    <t>ปัจจัยที่ส่งผลต่อการเลือกแหล่งท่องเที่ยวของนักท่องเที่ยวกลุ่มครอบครัว กรณีศึกษา จังหวัดนนทบุรี</t>
  </si>
  <si>
    <t>วารสารวิชาการศรีปทุม ชลบุรี ปีที่ 8 ฉบับ 2 หน้า 127-140</t>
  </si>
  <si>
    <t>ดร.สุจิตรา ริมดุสิต
อาจารย์ ชิดชม กันจุฬา</t>
  </si>
  <si>
    <t>การเปรียบเทียบความพึงพอใจต่อศักยภาพที่พักโฮมสเตย์ หมู่บ้านคีรีวงกต จังหวัดอุดรธานี</t>
  </si>
  <si>
    <t>วารสารวิชาการวิทยาลัยสันตพล ปีที่ 8 ฉบับที่ 1 หน้า 90-100</t>
  </si>
  <si>
    <t>ดร.รัมภาภัค ฤกษ์วีระวัฒนา
ดร.สุจิตรา ริมดุสิต
อาจารย์ ปานฤทัย เห่งพุ่ม
อาจารย์ ชิดชม กันจุฬา
ผู้ช่วยศาสตราจารย์ ฉันทัช วรรณถนอม</t>
  </si>
  <si>
    <t>ปัจจัยที่ส่งผลต่อผลสัมฤทธิ์แรงจูงใจของแหล่งท่องเที่ยวเชิงอนุรักษ์ในกรุงเทพมหานครและปริมณฑล ประเทศไทย</t>
  </si>
  <si>
    <t>การประชุมวิชาการระดับชาติและนานาชาติครั้งที่ 5 พ.ศ 2565 จัดโดย บัณฑิตวิทยาลัย มหาวิทยาลัยราชภัฏบุรีรัมย์ หน้า 750-761</t>
  </si>
  <si>
    <t>14 กุมภาพันธ์ 2565</t>
  </si>
  <si>
    <t>การศึกษา SWOT Analysis ของแหล่งท่องเที่ยวชุมชนใน อ.บางเลน จ.นครปฐม เพื่อการออกแบบการพัฒนาการท่องเที่ยวชุมชนในรูปแบบใหม่</t>
  </si>
  <si>
    <t>ดร.บุญทา ชัยเลิศ
ดร.ศุภศักดิ์  เงาประเสริฐวงศ์</t>
  </si>
  <si>
    <t>คุณภาพการบริการของโรงแรมบนเกาะเสม็ดจังหวัดระยองระหว่างสถานการณ์การแพร่ระบาด ของโรคโควิด-19</t>
  </si>
  <si>
    <t>ดร.ศุภศักดิ์  เงาประเสริฐวงศ์
ดร.บุญทา ชัยเลิศ</t>
  </si>
  <si>
    <t>การศึกษาความพึงพอใจของนักท่องเที่ยวชาวจีนที่มีการซื้อสินค้าในคิงเพาเวอร์ สนามบินสุวรรณภูมิ</t>
  </si>
  <si>
    <t>ปัจจัยที่มีผลต่อการตัดสินใจเดินทางตามนักรีวิวบนสื่อออนไลน์ไปใช้บริการร้านคาเฟ่ในเขตกรุงเทพมหานคร</t>
  </si>
  <si>
    <t>Mediating Effect of Digital Marketing Capability on Marketing Effectiveness of Community Enterprises in Nakhon Pathom Province, Thailand</t>
  </si>
  <si>
    <t>SCOPUS-SJR Q3</t>
  </si>
  <si>
    <t>Jurnal Komunikasi: Malaysian Journal of Communication Jilid vol.38 issue.1 หน้า 201-220</t>
  </si>
  <si>
    <t>ดร.นิรชราภา ทองธรรมชาติ</t>
  </si>
  <si>
    <t>Process for effective material maintenance, Faculty of Humanities and Social Sciences Suan Sunandha Rajabhat University</t>
  </si>
  <si>
    <t>1263rd INTERNATIONAL CONFERENCE ON SOCIAL SCIENCE AND HUMANITIES หน้า 25-28</t>
  </si>
  <si>
    <t>22-23 มีนาคม 2565</t>
  </si>
  <si>
    <t>ดร.ศุภศักดิ์ เงาประเสริฐวงศ์
ดร.ภรณ์นภัส เบินท์
อาจารย์ธีระ อินทรเรือง</t>
  </si>
  <si>
    <t>Comparative Study Between Traditional Learning and Digital Learning Amid the COVID 19 Pandemic</t>
  </si>
  <si>
    <t>Lecture Notes in Information Systems and Organisation Vol.56 หน้า 3-13</t>
  </si>
  <si>
    <t>รองศาสตาจารย์ ดร. DENIS USHAKOV</t>
  </si>
  <si>
    <t>Predictors for Cyberbullying Practices on the Academic Performance of Lebanese University Students</t>
  </si>
  <si>
    <t>Lecture Notes in Information Systems and Organisation Vol.56 หน้า 14-28</t>
  </si>
  <si>
    <t>กลยุทธ์ชุมชนสัมพันธ์เชิงรุกเพื่อสร้างชุมชนน่าอยู่ ทันสมัย ในพื้นที่อำเภออัมพวา จังหวัดสมุทรสงคราม</t>
  </si>
  <si>
    <t>วารสาร รามคำแหง ฉบับรัฐประศาสนศาสตร์ เล่มที่ 4  ฉบับที่ 3 หน้า 113-142</t>
  </si>
  <si>
    <t>ดร.พิมพ์ชนา ศรีบุณยพรรัฐ</t>
  </si>
  <si>
    <t xml:space="preserve">วิทยาลัยการเมืองและการปกครอง
</t>
  </si>
  <si>
    <t>กระบวนการมีส่วนร่วมของภาครัฐ ภาคเอกชน และภาคประชาสังคมในการสร้างมหานครปลอดภัยตามธรรมนูญสุขภาพ กรุงเทพมหานคร</t>
  </si>
  <si>
    <t>วารสาร รามคำแหง ฉบับรัฐประศาสนศาสตร์ เล่มที่ 4  ฉบับที่ 3 หน้า 26-46</t>
  </si>
  <si>
    <t>กลยุทธ์การส่งเสริมการตลาดสินค้าข้าวไรซ์เบอรี่ จังหวัดยโสธร</t>
  </si>
  <si>
    <t>วารสาร มจร สังคมศาสตร์ปริทรรศน์ vol.10 no.4 หน้า 106-118</t>
  </si>
  <si>
    <t>ผู้ช่วยศาสตราจารย์ ดร.วิจิตรา ศรีสอน
ผู้ช่วยศาสตราจารย์ พิเศษ พล.ต.ท.ดร.สัณฐาน ชยนนท์</t>
  </si>
  <si>
    <t>การสงเสริมและพัฒนาสุขภาพผูสูงอายุตามหลัก 3 อ ของชุมชนพระยาประสิทธิ์
เขตดุสิต กรุงเทพมหานคร</t>
  </si>
  <si>
    <t>วารสารการบริหารนิติบุคคลและนวัตกรรมท้องถิ่น vol. 8 issue 1 หน้า 81-92</t>
  </si>
  <si>
    <t>ประชารัฐกับการพัฒนากลยุทธชุมชนสัมพันธเชิงรุกเพื่อสรางเสริมชุมชนปลอดภัยในพื้นที่อำเภออัมพวา จังหวัดสมุทรสงคราม</t>
  </si>
  <si>
    <t>วารสารการบริหารนิติบุคคลและนวัตกรรมท้องถิ่น ปี 8 ฉบับ 3 หน้า 149-162</t>
  </si>
  <si>
    <t>ผู้ช่วยศาสตราจารย์ สัคพัศ แสงฉาย
อาจารย์ภาวิณี โสระเวช*</t>
  </si>
  <si>
    <t>วิทยาลัยการเมืองและการปกครอง
โรงเรียนสาธิต*</t>
  </si>
  <si>
    <t>The Development of Product and Packaging of
Community Enterprises for Income Increasing
in Ranong Province</t>
  </si>
  <si>
    <t>International Journal of Health Sciences Vol 6 No. S1 หน้า 2442-2455</t>
  </si>
  <si>
    <t>ผู้ช่วยศาสตราจารย์ ดร.จักรวาล สุขไมตรี
รองศาสตราจารย์ ศิโรตม์ ภาคสุวรรณ
ผู้ช่วยศาสตราจารย์ ดร.บารมีบุญ แสงจันทร์</t>
  </si>
  <si>
    <t>Public Participation for Promote Thai Cultural
Tourism and the Development of OTOP
Nawatwitee for Reduce Social Equality</t>
  </si>
  <si>
    <t>International Journal of Health Sciences Vol 6 No. S1 หน้า 150-166</t>
  </si>
  <si>
    <t>Public Participation for the Development of
Tourist Attraction on the Nawatwitee of
Sustainable Cultural Heritage and Local Wisdom
to Follow the Kings Philosophy of Sufficiency
Economy</t>
  </si>
  <si>
    <t>International Journal of Health Sciences Vol 6 No. S1 หน้า 2409–2426</t>
  </si>
  <si>
    <t>แนวทางที่สงผลตอคุณภาพชีวิตของผูสูงอายุชุมชนพระยาประสิทธิ์ เขตดุสิต กรุงเทพมหานคร</t>
  </si>
  <si>
    <t>วารสารการบริหารนิติบุคคลและนวัตกรรมท้องถิ่น  ปีที่ 8 ฉบับที่ 2 หน้า 23-30</t>
  </si>
  <si>
    <t>ผู้ช่วยศาสตราจารย์ ดร.จอมชัย เลิศอมรรัฐ
ดร.กัญญ์รัชการย์ เลิศอมรศักดิ์*</t>
  </si>
  <si>
    <t>การพัฒนานวัตกรรมการสื่อสารแบบมีส่วนร่วมของชุมชนเพื่อส่งเสริมการท่องเที่ยวเชิงสร้างสรรค์อย่างยั่งยืนของจังหวัดระนอง</t>
  </si>
  <si>
    <t>นิเทศศาสตรปริทัศน์ วิทยาลัยนิเทศศาสตร์ มหาวิทยาลัยรังสิต ปีที่ 25 ฉบับที่ 3 หน้า 156-167</t>
  </si>
  <si>
    <t>อาจารย์ประพจน์ ณ บางช้าง
ผู้ช่วยศาสตราจารย์วิโรจน์ ศรีหิรัญ
ผู้ช่วยศาสตราจารย์สุวิมล อาภาผล</t>
  </si>
  <si>
    <t>วิทยาลัยนิเทศศาสตร์</t>
  </si>
  <si>
    <t>การรู้เท่าทันสื่อโฆษณาในเด็กระดับประถมศึกษา</t>
  </si>
  <si>
    <t>นิเทศศาสตรปริทัศน์ วิทยาลัยนิเทศศาสตร์ มหาวิทยาลัยรังสิต ปีที่ 25 ฉบับที่ 3 หน้า 209-219</t>
  </si>
  <si>
    <t>ผู้ช่วยศาสตราจารย์ชิโนรส ถิ่นวิไลสกุล</t>
  </si>
  <si>
    <t xml:space="preserve">โครงการว่าจ้างที่ปรึกษาเพื่อติดตามและประเมินผลตามนโยบาย กสทช.ที่สำคัญ ในด้านการส่งเสริมสิทธิและเสรีภาพของประชาชน </t>
  </si>
  <si>
    <t>สำนักงานคณะกรรมการกิจการกระจายเสียง กิจการโทรทัศน์ และกิจการโทรคมนาคมแห่งชาติ (กสทช.)</t>
  </si>
  <si>
    <t>4 ธันวาคม 2564- 1 มิถุนายน 2565</t>
  </si>
  <si>
    <t xml:space="preserve">ผู้ช่วยศาสตราจารย์ ดร.ประกายกาวิล ศรีจินดา
</t>
  </si>
  <si>
    <t>ผลกระทบของกลยุทธ์การสื่อสารทางการตลาดที่มีผลต่อการจัดจำหน่ายผ่านระบบออนไลน์ ของผลิตภัณฑ์ OTOP จังหวัดนครปฐม</t>
  </si>
  <si>
    <t>วารสารเทคโนโลยีสุรนารี ฉบับปีที่ 15 ฉบับ 2 หน้า 18-40</t>
  </si>
  <si>
    <t>อาจารย์อิสรี ไพเราะ</t>
  </si>
  <si>
    <t>รูปแบบความผูกพันและพฤติกรรมการจัดการความขัดแย้งในความสัมพันธ์แบบโรแมนติกของนักศึกษา</t>
  </si>
  <si>
    <t>วารสารวิชาการศรีปทุม ชลบุรี ปี 18 ฉบับ 2 หน้า 58-69</t>
  </si>
  <si>
    <t>ดร.นันทิดา โอฐกรรม</t>
  </si>
  <si>
    <t>นวัตกรรมการสื่อสารแบบมีส่วนร่วมของชุมชนเพื่อส่งเสริมการท่องเที่ยวจังหวัดระนอง</t>
  </si>
  <si>
    <t>วารสารสถาบันวิจัยและพัฒนา ปีที่ 6 ฉบับที่ 2 
มหาวิทยาลัยราชภัฏบ้านสมเด็จเจ้าพระยา หน้า 224-235</t>
  </si>
  <si>
    <t>ผู้ช่วยศาสตราจารย์วิโรจน์ ศรีหิรัญ</t>
  </si>
  <si>
    <t>Peircean Visual Semiotics for Tertiary Level Students on Storytelling of Lanna Mural Paintings
at Wat Phumin, Nan Province, Thailand</t>
  </si>
  <si>
    <t>International Journal of Creative and Arts Studies vol.8 no.2 หน้า 145-160</t>
  </si>
  <si>
    <t>ผู้ช่วยศาสตราจารย์ ดร.ทวิพาสน์  พิชัยชาญณรงค์</t>
  </si>
  <si>
    <t xml:space="preserve">วาทกรรมและวิถีปฏิบัติเชิงอำนาจของการผลิตข่าวเชิงลบในวงการบันเทิงไทยยุคดั้งเดิม </t>
  </si>
  <si>
    <t>วารสารสังคมศาสตร์และมานุษยวิทยาเชิงพุทธ ปีที่ 7 ฉบับที่ 1 หน้า 433-444</t>
  </si>
  <si>
    <t xml:space="preserve">	ผู้ช่วยศาสตราจารย์สุวิมล อาภาผล
ผู้ช่วยศาสตราจารย์ ดร.สมศักดิ์ คล้ายสังข์
	รองศาสตราจารย์ ดร.สมเดช รุ่งศรีสวัสดิ์</t>
  </si>
  <si>
    <t>วิทยาลัยนิเทศศาสตร์
	วิทยาลัยสหเวชศาสตร์</t>
  </si>
  <si>
    <t>Student Perception Regarding the Utilization of
Media Literacy to Prevent Online Threats,
Thailand</t>
  </si>
  <si>
    <t>Linguistics and Culture Review, vol 5 No.(S1),
หน้า 1302-1312</t>
  </si>
  <si>
    <t>31 ธันวาคม 2564</t>
  </si>
  <si>
    <t xml:space="preserve">อาจารย์สมิทธินันท์ ไทยรุ่งโรจน์ </t>
  </si>
  <si>
    <t>Digital Media Exposure Behavior and Satisfaction of Cinema Visitors</t>
  </si>
  <si>
    <t>The ICBTS International Academic Multidisciplines Research Conference July 2022. In the theme of "International conference on Management Science, Innovation and Technology" หน้า21-26</t>
  </si>
  <si>
    <t>ผู้ช่วยศาสตราจารย์ ดร.สมศักดิ์ คล้ายสังข์</t>
  </si>
  <si>
    <t>Television viewing behavior and its utilization in teaching and learning of Communication Arts Lecturers</t>
  </si>
  <si>
    <t>The ICBTS International Academic Multidisciplines Research Conference July 2022. In the theme of "International conference on Management Science, Innovation and Technology" หน้า 27-32</t>
  </si>
  <si>
    <t>อาจารย์ ดร.พงศวีร์ สุภานนท์</t>
  </si>
  <si>
    <t>Information &amp; Communication Technology Access, Human Resource Development, and Political &amp; Regulation Environment on Business on customer e- commerce for Online Retailers Business</t>
  </si>
  <si>
    <t>Journal of Positive School Psychology 
2022, Vol. 6, No. 5, หน้า 2189 – 2199</t>
  </si>
  <si>
    <t>ผู้ช่วยศาสตราจารย์ ดร.ณรงค์ อนุรักษ์</t>
  </si>
  <si>
    <t>สื่อโฆษณาแฝงในภาพยนตร : กรณีศึกษารองเทาผาใบ Converse รุน Chuck Taylor All Star</t>
  </si>
  <si>
    <t>การประชุมวิชาการดานการจัดการโลจิสติกสและซัพพลายเชนระดับชาติ ครั้งที่ 5 วิทยาลัยโลจิสติกส์และะซัพพลายเชน มหาวิทยาลัยราชภัฏสวนสุนันทา</t>
  </si>
  <si>
    <t>อาจารย์ปุณรภา ประดิษฐพงษ์
รองศาสตราจารย์ สุรสิทธิ์ วิทยารัฐ</t>
  </si>
  <si>
    <t>ทัศนคติที่มีตอสื่อประชาสัมพันธและพฤติกรรมการรับชมบนแอพพลิเคชั่นเน็ตฟลิกซ ของนักศึกษามหาวิทยาลัยราชภัฏสวนสุนันทา</t>
  </si>
  <si>
    <t>ดร.นันทิดา โอฐกรรม
ผู้ช่วยศาสตราจารย์ กัญภัส อู่ตะเภา</t>
  </si>
  <si>
    <t>การเปดรับ ทัศนคติ และความพึงพอใจของวัยรุนที่มีตอรายการเทยเที่ยวไทย</t>
  </si>
  <si>
    <t>ดร.สาวิตรี สุวรรณโณ</t>
  </si>
  <si>
    <t>การสรางสรรคงานดิจิทัลอารต “ความกลัวของมนุษย”</t>
  </si>
  <si>
    <t>อาจารย์ธีรพงศ์ เสรีสำราญ</t>
  </si>
  <si>
    <t>ปจจัยในการเปดรับสื่ออินโฟกราฟกบริจาคโลหิต</t>
  </si>
  <si>
    <t>การสะทอนสังคมเชิงวัฒนธรรมและแนวคิดศาสนาชินโต
ผานการเลาเรื่องในภาพยนตรแอนิเมชันของ มาโคโตะ ชิงไก</t>
  </si>
  <si>
    <t>อาจารย์เอกพจน์ ธนะสิริ
อาจารย์ธีรพงศ์ เสรีสำราญ</t>
  </si>
  <si>
    <t>รูปแบบสื่อที่สงผลตอการตัดสินใจบริจาคโลหิต</t>
  </si>
  <si>
    <t>ผู้ช่วยศาสตราจารย์ธนิต พฤกธรา
อาจารย์อิสรี ไพเราะ</t>
  </si>
  <si>
    <t>ปจจัยสวนประสมทางการตลาด (7Ps) ที่สงผลตอ
การใชบริการสั่งอาหารผานแอปพลิเคชันโรบินฮูด ในเขตกรุงเทพมหานคร</t>
  </si>
  <si>
    <t>ดร.ดุษฎี นิลดำ</t>
  </si>
  <si>
    <t>การออกแบบคาแรคเตอรเพื่อใชเปนสินทรัพยดิจิทัล</t>
  </si>
  <si>
    <t>อาจารย์ศิริเดช ศิริสมบูรณ์</t>
  </si>
  <si>
    <t>ศึกษาวิธีการเลาเรื่องผานมุมมองด็อพเพิลเก็งเงอรในภาพยนตร</t>
  </si>
  <si>
    <t>อาจารย์สุธิดา สิงหราช
อาจารย์ต้นฝน ทรัพย์นิรันดร์</t>
  </si>
  <si>
    <t>ปัจจัยที่มีผลตอการตัดสินใจเลือกซื้อสินคาประเภทแฟชั่นในลาซาดาของวัยรุนในกรุงเทพมหานคร</t>
  </si>
  <si>
    <t>อาจารย์สุภาภรณ์ วิมลชัยฤกษ์</t>
  </si>
  <si>
    <t>พฤติกรรมการกลั่นแกลงทางสื่อออนไลนของนักศึกษามหาวิทยาลัยราชภัฏสวนสุนันทา</t>
  </si>
  <si>
    <t>ผู้ช่วยศาสตราจารย์วิโรจน ศรีหิรัญ</t>
  </si>
  <si>
    <t>รอยสักกับคานิยมของคนไทย</t>
  </si>
  <si>
    <t>รองศาสตราจารย์ สุรสิทธิ์ วิทยารัฐ
อาจารย์ปุณรภา ประดิษฐพงษ์</t>
  </si>
  <si>
    <t>ผู้สร้างสรรค์เนื้อหาบนโลกออนไลน์:พัฒนาการและกลยุทธ์การสร้างสรรค์เนื้อหา</t>
  </si>
  <si>
    <t>วารสารสหวิทยาการสังคมศาสตร์และการสื่อสาร ปีที่ 5 ฉบับที่ 3 หน้า 21-30</t>
  </si>
  <si>
    <t xml:space="preserve">กรกฎาคม-กันยายน 2565 </t>
  </si>
  <si>
    <t>MANAGEMENT MODEL FOR THE WELL-BEING OF MIGRANT WORKERS</t>
  </si>
  <si>
    <t>Turkish Journal of Physiotherapy and Rehabilitation vol.32 issue.3 หน้า 24921-24929</t>
  </si>
  <si>
    <t>ดร.ชาญเดช เจริญวิริยะกุล
ดร.อนันต์ รัศมี</t>
  </si>
  <si>
    <t>บัณฑิตวิทยาลัย (กลุ่มมนุษยศาสตร์ฯ)</t>
  </si>
  <si>
    <t>Role Of Monitoring And Evaluation Of The Lamphun Provincial
Development Plan</t>
  </si>
  <si>
    <t>Turkish Journal of Physiotherapy and Rehabilitation vol.32 issue.3 หน้า 13232-13242</t>
  </si>
  <si>
    <t>ผู้ช่วยศาสตราจารย์ ดร.ณัฐณภรณ์ เอกนราจินดาวัฒน์</t>
  </si>
  <si>
    <t>Consumer Behavior, Marketing Strategy, Marketing Communications On
Operation Performance Of The Direct Selling Business In Thailand</t>
  </si>
  <si>
    <t>Turkish Journal of Physiotherapy and Rehabilitation vol.32 issue.3 หน้า 13243-13254</t>
  </si>
  <si>
    <t>Competency Development Model For Caregivers Of Persons With Intellectual
Disabilities</t>
  </si>
  <si>
    <t>Turkish Journal of Physiotherapy and Rehabilitation vol.32 issue.3 หน้า 13255-13266</t>
  </si>
  <si>
    <t>MANAGEMENT MODEL FOR TOURISM COMMUNITY ENTERPRISES
OF OTOP NAWATWITHI IN CHIANG MAI PROVINCE, THAILAND</t>
  </si>
  <si>
    <t>Turkish Journal of Physiotherapy and Rehabilitation vol.32 issue.3 หน้า 33593-33603</t>
  </si>
  <si>
    <t>ผู้ช่วยศาสตราจารย์ พิเศษ พล.ท.ดร.ทวี แจ่มจำรัส
ดร.อนันต์ รัศมี</t>
  </si>
  <si>
    <t>การถ่ายทอดความรู้ และการรับรู้การใช้ปุ๋ยอินทรีย์ภายในชุมชนกรุงเทพมหานคร</t>
  </si>
  <si>
    <t>การประชุมวิชาการระดับชาติและระดับนานาชาติ 11th National and International Conference on Administration and Management ณ มหาวิทยาลัยราชภัฏสวนสุนันทา</t>
  </si>
  <si>
    <t>29 พฤศจิกายน 2564</t>
  </si>
  <si>
    <t>ดร.อัครมณี  สมใจ                 
ดร.ชาญเดช เจริญวิริยะกุล</t>
  </si>
  <si>
    <t>กระบวนการตัดสินใจเลือกฉีดวัคซีนโควิด-19 ของประชาชนในกรุงเทพมหานคร</t>
  </si>
  <si>
    <t>ดร.ชาญเดช เจริญวิริยะกุล
ดร.อัครมณี สมใจ</t>
  </si>
  <si>
    <t>ประสิทธิภาพการบริหารจัดการโลจิสติกส์ในสถานการณ์การแพร่ระบาดของไวรัสโคโรน่า 2019</t>
  </si>
  <si>
    <t>ปัจจัยและพฤติกรรมการเลือกซื้อประกันชีวิตกับ บริษัท เอไอเอ จำกัด ในเขตกรุงเทพมหานคร</t>
  </si>
  <si>
    <t>คุณภาพชีวิตของบุคลากรทางการแพย์ในโรงพยาบาลรามาธิบดีภายใต้สถานการณ์ COVID-19</t>
  </si>
  <si>
    <t>ปัจจัยด้านแรงงานและกฎหมายแรงงานที่มีผลต่อธุรกิจโลจิสติกส์</t>
  </si>
  <si>
    <t>คุณภาพการให้บริการและความพึงพอใจด้านการขนส่งสินค้า ของ บริษัท เคอรี่ เอ็กซ์เพรส (ประเทศไทย) จำกัด</t>
  </si>
  <si>
    <t>วารสารการวิจัยการบริหารการพัฒนา ปีที่ 11 ฉบับที่ 4 หน้า 674-681</t>
  </si>
  <si>
    <t>ดร.ชาญเดช เจริญวิริยะกุล
ดร.วราพร ดำรงค์กูลสมบัติ</t>
  </si>
  <si>
    <t>แนวทางการบริหารองค์กรตามหลักธรรมาภิบาลของผู้บริหาร องค์การบริหารส่วนตำบลในพื้นที่ อำเภอกำแพงแสน จังหวัดนครปฐม</t>
  </si>
  <si>
    <t>วารสารการวิจัยการบริหารการพัฒนา ปีที่ 11 ฉบับที่ 4 หน้า 682-695</t>
  </si>
  <si>
    <t>ดร.ชาญเดช เจริญวิริยะกุล
ผู้ช่วยศาสตราจารย์ ดร.สุดาวรรณ สมใจ
ดร.วราพร ดำรงค์กูลสมบัติ</t>
  </si>
  <si>
    <t>การนำนโยบายการบริหารกิจการบ้านเมืองที่ดีไปปฏิบัติในเขตเทศบาลนครปากเกร็ด อำเภอปากเกร็ด จังหวัดนนทบุรี</t>
  </si>
  <si>
    <t>วารสารการวิจัยการบริหารการพัฒนา ปีที่ 11 ฉบับที่ 4 หน้า 696-707</t>
  </si>
  <si>
    <t>ดร.ชาญเดช เจริญวิริยะกุล
ผู้ช่วยศาสตราจารย์ ดร.สุดาวรรณ สมใจ</t>
  </si>
  <si>
    <t>ผลสัมฤทธิ์การมีส่วนร่วมของประชาชนในการบริหารงานของเทศบาลตำบลบะยาว อำเภอวังสามหมอ จังหวัดอุดรธานี</t>
  </si>
  <si>
    <t>วารสารการวิจัยการบริหารการพัฒนา ปีที่ 11 ฉบับที่ 4 หน้า 708-719</t>
  </si>
  <si>
    <t xml:space="preserve">ดร.ชาญเดช เจริญวิริยะกุล
</t>
  </si>
  <si>
    <t>ประสิทธิภาพการให้บริการสาธารณะขององค์การบริหารส่วนตำบลบางกร่าง อำเภอเมืองนนทบุรี จังหวัดนนทบุรี</t>
  </si>
  <si>
    <t>วารสารการวิจัยการบริหารการพัฒนา ปีที่ 11 ฉบับที่ 4 หน้า 732-745</t>
  </si>
  <si>
    <t>การประเมินผลยุทธศาสตร์เมืองที่เป็นมิตรกับสิ่งแวดล้อม ตามแผนพัฒนาจังหวัดลำพูน พ.ศ. 2561-2565 ประจำปีงบประมาณ 2563</t>
  </si>
  <si>
    <t xml:space="preserve">วารสารรัฐศาสตร์ มหาวิทยาลัยราชภัฏสวนสุนันทา ปีที่ 4 ฉบับที่ 2 หน้า 108-124 </t>
  </si>
  <si>
    <t>พันตำรวจเอก ดร.นพดล บุรณนัฏ</t>
  </si>
  <si>
    <t>ปัจจัยทางการบริหารที่ส่งผลต่อประสิทธิภาพในการทำงานเป็นทีม ของพนักงานโรงแรม 5 ดาว</t>
  </si>
  <si>
    <t>วารสารรัฐศาสตร์ มหาวิทยาลัยราชภัฏสวนสุนันทา ปีที่ 4 ฉบับที่ 2 หน้า 125-137</t>
  </si>
  <si>
    <t xml:space="preserve">ดร.ชาญเดช เจริญวิริยะกุล
</t>
  </si>
  <si>
    <t>การพัฒนามาตรฐานการบินของกองทัพอากาศเพื่อความปลอดภัย และมาตรฐานการบินสากล</t>
  </si>
  <si>
    <t>วารสารรัฐศาสตร์ มหาวิทยาลัยราชภัฏสวนสุนันทา ปีที่ 4 ฉบับที่ 2 หน้า 138-147</t>
  </si>
  <si>
    <t>ดร.ชาญเดช เจริญวิริยะกุล
ดร.วราพร ดำรงกูลสมบัติ 
ดร.สโรชินี ศิริวัฒนา 
ดร.นลินี สุรดินทร์กูร</t>
  </si>
  <si>
    <t>บุพปัจจัยของความสำเร็จของผู้ประกอบการเครื่องสำอางสมุนไพร เพื่อการส่งออกในประชาคมอาเซียน</t>
  </si>
  <si>
    <t>วารสารสันติศึกษาปริทรรศน์ มจร.ปีที่ 9 ฉบับที่ 7 หน้า 2818-2835</t>
  </si>
  <si>
    <t>บุพปัจจัยที่มีอิทธิพลต่อการตอบสนองของผู้บริโภค ผลิตภัณฑ์เครื่องสำอางออร์แกนิค</t>
  </si>
  <si>
    <t>วารสารสันติศึกษาปริทรรศน์ มจร.ปีที่ 9 ฉบับที่ 7 หน้า 3022-3039</t>
  </si>
  <si>
    <t>ผู้ช่วยศาสตราจารย์ ดร.สุดาวรรณ สมใจ</t>
  </si>
  <si>
    <t>ประสิทธิผลความรับผิดชอบต่อสังคมของการไฟฟ้าฝ่ายผลิตแห่งประเทศไทย</t>
  </si>
  <si>
    <t>วารสารสันติศึกษาปริทรรศน์ มจร. ปีที่ 9 ฉบับที่ 7 หน้า 3109-3126</t>
  </si>
  <si>
    <t>รองศาสตราจารย์ ดร.ศิรวิทย์ กุลโรจนภัทร</t>
  </si>
  <si>
    <t>คุณภาพการให้บริการที่ส่งผลต่อความพึงพอใจของผู้รับบริการ สมาคมกีฬายิงปืนรณยุทธแห่งประเทศไทย</t>
  </si>
  <si>
    <t>วารสารรัฐประศาสนศาสตร์ มหาวิทยาลัยราชภัฏสวนสุนันทา ปีที่ 4 ฉบับที่ 3 หน้า 155-167</t>
  </si>
  <si>
    <t xml:space="preserve">ดร.ชาญเดช เจริญวิริยะกุล
ดร.กฤษณา ฟองธนกิจ
ดร.สโรชินี ศิริวัฒนา 
</t>
  </si>
  <si>
    <t>ปัจจัยการบริหารองค์กรที่ส่งผลต่อประสิทธิภาพในการปฏิบัติงานของพนักงาน บริษัท เอสซีจี แกรนด์ จำกัด</t>
  </si>
  <si>
    <t>วารสารรัฐประศาสนศาสตร์ มหาวิทยาลัยราชภัฏสวนสุนันทา ปีที่ 4 ฉบับที่ 3 หน้า 168-182</t>
  </si>
  <si>
    <t xml:space="preserve">ดร.ชาญเดช เจริญวิริยะกุล
ดร.กฤษณา ฟองธนกิจ
</t>
  </si>
  <si>
    <t>ปัจจัยการตลาดออนไลน์ที่ส่งผลต่อการตัดสินใจซื้อเสื้อผ้าแฟชั่นไซส์ใหญ่ผ่านเฟซบุ๊กของผู้บริโภคที่อาศัยอยู่ในเขตกรุงเทพมหานคร</t>
  </si>
  <si>
    <t>วารสารบัณฑิตศึกษา มหาวิทยาลัยราชภัฏสวนสุนันทา ปีที่ 14 ฉบับที่ 2 หน้า 46-65</t>
  </si>
  <si>
    <t>ดร.พอดึ สุขพันธ์</t>
  </si>
  <si>
    <t>โมเดลปัจจัยเชิงสาเหตุที่มีต่อความสำเร็จของการบริหาร สถาบันการศึกษาในประเทศไทย</t>
  </si>
  <si>
    <t>วารสารรัชต์ภาคย์ ฉบับมนุษยศาสตร์และสังคมศาสตร์ 
ปีที่ 15 ฉบับที่ 43 หน้า 84-100</t>
  </si>
  <si>
    <t>ดร.พอดี สุขพันธ์
รองศาสตราจารย์ ดร.บัณฑิต ผังนิรันดร์</t>
  </si>
  <si>
    <t>บัณฑิตวิทยาลัย (กลุ่มมนุษยศาสตร์ฯ) 
คณะวิทยาการจัดการ</t>
  </si>
  <si>
    <t>แนวทางการเตรียมความพร้อมของบุคคลเพื่อเข้าสู่สังคมผู้สูงอายุ</t>
  </si>
  <si>
    <t>วารสารสังคมศาสตร์และมานุษยวิทยาเชิงพุทธ ปีที่ 6 ฉบับที่ 10 หน้า 80-95</t>
  </si>
  <si>
    <t>ผู้ช่วยศาสตราจารย์ ดร.รัชฎา ฟองธนกิจ
ศาสตราจารย์ (เกียรติคุณ) ดร.อนันต์ รัศมี
ดร.สุนทร ผจญ</t>
  </si>
  <si>
    <t xml:space="preserve">บัณฑิตวิทยาลัย (กลุ่มมนุษยศาสตร์ฯ) </t>
  </si>
  <si>
    <t>พฤติกรรมดนตรี การรับรู้ข่าวสารเพื่อสุขภาวะทางอารมณ์ในช่วงวิกฤต COVID-19 ประชาชนในเขตกรุงเทพมหานคร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</si>
  <si>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101-116</t>
  </si>
  <si>
    <t xml:space="preserve">	อาจารย์ ดร.ไพบูลย์ บุณยเกียรติ</t>
  </si>
  <si>
    <t>Guideline to Increase the Efficiency of
Marketing Enrichment
In Thai Kitchenware Business</t>
  </si>
  <si>
    <t>Review of International Geographical Education Online vol. 11 no. 10 หน้า 175-183</t>
  </si>
  <si>
    <t>การดูแลสุขภาพด้วยภูมิปัญญาท้องถิ่นในเขตพื้นที่อำเภอหล่มสัก จังหวัดเพชรบูรณ์</t>
  </si>
  <si>
    <t>วารสารหมอยาไทยวิจัย ปีที่ 7 ฉบับที่ 2 หน้า 125-135</t>
  </si>
  <si>
    <t>ศาสตราจารย์ นพ.สรรใจ แสงวิเชียร
ผู้ช่วยศาสตราจารย์ ดร.พท.ป.ศุภะลักษณ์ ฟักคำ</t>
  </si>
  <si>
    <t>บัณฑิตวิทยาลัย (กลุ่มวิทยาศาสตร์ฯ)
วิทยาลัยสหเวชศาสตร์</t>
  </si>
  <si>
    <t>Disposal of the leftover and the effectiveness of service business organizations in Bangkok</t>
  </si>
  <si>
    <t>12th National and International Conference on Administration and Management Prince of Songkla University (Phuket Campus), Phuket, Thailand</t>
  </si>
  <si>
    <t>24 มกราคม 2565</t>
  </si>
  <si>
    <t>ดร.ชาญเดช เจริญวิริยะกุล
ศาสตราจารย์เกียรติคุณ ดร.อนันต์ รัศมี</t>
  </si>
  <si>
    <t>A new wellness tourism promotion model
in the southern Andaman region</t>
  </si>
  <si>
    <t>SAVING BEHAVIORS MODEL OF EARLY ADULTHOOD IN BANGKOK</t>
  </si>
  <si>
    <t>ผู้ช่วยศาสตราจารย์ ดร.สุดาวรรณ สมใจ
ดร.พรกุล สุขสด</t>
  </si>
  <si>
    <t>The model to increase the effectiveness of modern corporate management, apartment rental residences</t>
  </si>
  <si>
    <t xml:space="preserve">ผู้ช่วยศาสตราจารย์ ดร.สุดาวรรณ สมใจ
</t>
  </si>
  <si>
    <t>Entrepreneurship and Success of Start-up Business in Thailand</t>
  </si>
  <si>
    <t>ผู้ช่วยศาสตราจารย์ ดร.สุดาวรรณ สมใจ
ดร.ชาญเดช เจริญวิริยะกุล</t>
  </si>
  <si>
    <t>การบริหารจัดการโลจิสติกส์ด้านการขนส่งอุตสาหกรรมอาหารและเครื่องดื่ม</t>
  </si>
  <si>
    <t>ปัจจัยที่ส่งเสริมการขายออนไลน์ที่มีความสัมพันธ์ต่อการตัดสินใจซื้ออุปกรณ์ไฟฟ้าของผู้บริโภคกรุงเทพมหานคร</t>
  </si>
  <si>
    <t>การส่งเสริมอาชีพช่องทางการหารายได้ในสถานการณ์ระบาดโควิด 19 ในเขตกรุงเทพมหานคร</t>
  </si>
  <si>
    <t>ความผูกพันต่อองค์กรของพนักงานฝ่ายปฏิบัติการบริษัท ไอเอสเอส ฟาซิลิตี้ เซอร์วิส จำกัด (ประเทศไทย)</t>
  </si>
  <si>
    <t>การประชุมวิชาการและนำเสนอผลงานวิจัยระดับชาติและนานาชาติ ครั้งที่ 9 วิทยาลัยบัณฑิตเอเชีย</t>
  </si>
  <si>
    <t xml:space="preserve"> 6 พฤศจิกายน 2564 </t>
  </si>
  <si>
    <t>ดร.บรรดิษฐ พระประทานพร</t>
  </si>
  <si>
    <t>ปัจจัยที่มีความสัมพันธ์กับความผูกพันของพนักงานในองค์กรด้านการทุ่มเทการทำงานของพนักงานในองค์กร บริษัท ไอเอสเอฟ ฟาซิลิตี้ เซอร์วิช จำกัด (ประเทศไทย)</t>
  </si>
  <si>
    <t>การประชุมวิชาการระดับชาติ ครั้งที่ 18 มหาวิทยาลัยเกษตรศาสตร์ วิทยาเขตกำแพงแสน</t>
  </si>
  <si>
    <t>8-9 ธันวาคม 2564</t>
  </si>
  <si>
    <t>พื้นที่จังหวัดนครปฐมกับแนวทางการบริหารนโยบายสาธารณะแบบมีส่วนร่วมในระดับท้องถิ่น</t>
  </si>
  <si>
    <t>ผู้ช่วยศาสตราจารย์ ดร.วรวิทย์ จินดาพล</t>
  </si>
  <si>
    <t>บัณฑิตวิทยาลัย (กลุ่มมนุษย์ฯ)</t>
  </si>
  <si>
    <t>โครงการประชาสัมพันธ์สนับสนุนการเสริมสร้างความเข้าใจ เพื่อความมั่นคงในการแก้ปัญหาจังหวัดชายแดนใต้ ประจำปีงบประมาณ 2564</t>
  </si>
  <si>
    <t>กองอำนวยการรักษาความั่นคงภายในราชอาณาจักร</t>
  </si>
  <si>
    <t>3 พฤศจิกายน 2564</t>
  </si>
  <si>
    <t>ดร.เมธา หริมเทพาธิป</t>
  </si>
  <si>
    <t>Development of the Environment and Potential
of Tourism Areas of Tak Province</t>
  </si>
  <si>
    <t>International Journal of Health Sciences Vol 6 No. S1 หน้า 2514–2528</t>
  </si>
  <si>
    <t>ผู้ช่วยศาสตราจารย์ ดร.ณัฐณภรณ์ เอกนราจินดาวัฒน์
ดร.ณัฏฐชัย เอกนราจินดาวัฒน์*</t>
  </si>
  <si>
    <t>บัณฑิตวิทยาลัย (กลุ่มมนุษยศาสตร์ฯ)
ศูนย์การศึกษาจังหวัดอุดรธานี*</t>
  </si>
  <si>
    <t>Foundation Economic Development for Network Development Community Tourism by Linking Local Products and Cultural Capital Tak Province</t>
  </si>
  <si>
    <t>International Journal of Health Sciences Vol 6 No. S1 หน้า  232–244</t>
  </si>
  <si>
    <t>ดร. สโรชินี ศิริวัฒนา
ผู้ช่วยศาสตราจารย์ ดร.ณัฐณภรณ์ เอกนราจินดาวัฒน์
ดร.ณัฏฐชัย เอกนราจินดาวัฒน์*</t>
  </si>
  <si>
    <t>The impact of government policies and steel recycling companies’ performance on sustainable management in a circular economy</t>
  </si>
  <si>
    <t>Resources Policy ฉบับที่ 77 หน้า 1-8</t>
  </si>
  <si>
    <t>สิงหาคม 2565</t>
  </si>
  <si>
    <t xml:space="preserve">บัณฑิตวิทยาลัย (กลุ่มมนุษยศาสตร์ฯ)
</t>
  </si>
  <si>
    <t>ประสิทธิผลของการใส่รองเท้าบรรเทาอาการชาเท้าในผู้ป่วยเบาหวาน</t>
  </si>
  <si>
    <t>The perceptions of roles and understanding about forensic evidence and crime scene preservation of Thai paramedics</t>
  </si>
  <si>
    <t>Siriraj Medical Journal vol.73 no.10 หน้า 661-671</t>
  </si>
  <si>
    <t>รองศาสตราจารย์ พิเศษ พล.ต.ท.ดร.ณรงค์ กุลนิเทศ</t>
  </si>
  <si>
    <t>บัณฑิตวิทยาลัย (กลุ่มวิทยาศาสตร์ฯ)</t>
  </si>
  <si>
    <t>ความรู้ของประชาชนทั่วไปในการใช้ยาสมุนไพร การปฏิบัติตนและการป้องกันตนใน โรคระบบทางเดินหายใจ</t>
  </si>
  <si>
    <t>อาจารย์ นายแพทย์วิชัย โชควิวัฒน
ผู้ช่วยศาสตราจารย์ ดร.พท.ป.ศุภะลักษณ์ ฟักคำ</t>
  </si>
  <si>
    <t>การรับรู้และทัศนคติของพยาบาลวิชาชีพเกี่ยวกับการเก็บหลักฐานในผู้ป่วยคดีถูกกระทำชำเรา</t>
  </si>
  <si>
    <t>วารสารวิชาการอาชญาวิทยาและนิติวิทยาศาสตร์ ปีที่ 8 ฉบับที่ 1 หน้า 76-93</t>
  </si>
  <si>
    <t>ผู้ช่วยศาสตราจารย์ (พิเศษ) พล.ต.ท.ดร.ณรงค์ กุลนิเทศ</t>
  </si>
  <si>
    <t>สถานะทางจริยธรรมของสัตว์ในทรรศนะของกระบวนทรรศน์
หลังนวยุคสายกลาง: การศึกษาเชิงวิเคราะห์ วิจักษ์ และวิธาน</t>
  </si>
  <si>
    <t>วารสารปาริชาต มหาวิทยาลัยทักษิณ ปีที่ 34 ฉบับที่ 3 หน้า 166-181</t>
  </si>
  <si>
    <t>ศาสตราจารย์กีรติ บุญเจือ
ดร.รวิช ตาแก้ว</t>
  </si>
  <si>
    <t>ปัจจัยคุณค่าการบริการที่ส่งมอบให้กับลูกค้าที่มีอิทธิพลต่อการตัดสินใจซื้อสลากกินแบ่งรัฐบาลทางออนไลน์</t>
  </si>
  <si>
    <t>การประชุมวิชาการนำเสนอผลงานวิจัย (SYMPOSIUM) ระดับบัณฑิตศึกษา ครั้งที่ 14 ณ บัณฑิตวิทยาลัย มหาวิทยาลัยราชภัฏอุบลราชธานี</t>
  </si>
  <si>
    <t>2 เมษายน 2565</t>
  </si>
  <si>
    <t>ความสัมพันธ์ปัจจุยของส่วนประสมทางการตลาดที่มีอิทธิพลต่อความจงรักภัคดีของลูกค้าร้านค้าปลีกแบบดั้งเดิมในตำบลตลาดขวัญ จังหวัดนนทบุรี</t>
  </si>
  <si>
    <t>ภาวะผู้นำของผู้บริหารสถานศึกษาที่ส่งผลต่อสมรรถนะการบริหารงานวิชาการสังกัดสำนักงานเขตพื้นที่ การศึกษามัธยมศึกษา เขต 10</t>
  </si>
  <si>
    <t>วารสารบริหารการศึกษา มศว ปีที่ 18 ฉบับที่ 35 ปีที่ 18 ฉบับที่ 35 หน้า 42-54</t>
  </si>
  <si>
    <t xml:space="preserve"> กรกฎาคม - ธันวาคม 2564</t>
  </si>
  <si>
    <t>ดร.ธาดา สิทธิธาดา</t>
  </si>
  <si>
    <t>การนิเทศของผู้บริหารสถานศึกษาที่ส่งผลต่อการจัดการเรียนรู้ของครูสังกัดสำนักงานเขตพื้นที่การศึกษาประถมศึกษาสมุทรสาคร</t>
  </si>
  <si>
    <t>วารสารบริหารการศึกษา มศว ปีที่ 18 ฉบับที่ 35 ปีที่ 18 ฉบับที่ 35 หน้า 135-148</t>
  </si>
  <si>
    <t>แนวทางการบริหารการจัดการเรียนรู้ตามวงจรเดมมิ่งของสถานศึกษา สังกัดสำนักงานเขตพื้นที่ การศึกษาประถมศึกษาสมุทรสงคราม</t>
  </si>
  <si>
    <t>วารสารบริหารการศึกษา มศว ปีที่ 18 ฉบับที่ 35 ปีที่ 18 ฉบับที่ 35 หน้า 185-197</t>
  </si>
  <si>
    <t>ความรู้ความเข้าใจ การรับรู้ประโยชน์ และการจัดการการเปลี่ยนแปลงที่เกิดจากการใช้เทคโนโลยี และโมเดลธุรกิจแบบใหม่ (Digital Disruption)ให้ธุรกิจมีประสิทธิภาพ</t>
  </si>
  <si>
    <t>วารสารรัฐประศาสนศาสตร์ มหาวิทยาลัยราชภัฏสวนสุนันทา
ปีที่ 5 ฉบับที่ 1 หน้า 120-130</t>
  </si>
  <si>
    <t xml:space="preserve"> มกราคม-เมษายน 2565</t>
  </si>
  <si>
    <t>การส่งเสริมเทคโนโลยีคอลเซ็นเตอร์ (Call center) การดูแลสุขภาพและการจัดการชีวิตของผู้สูงอายุยุค 5G</t>
  </si>
  <si>
    <t>วารสารรัฐประศาสนศาสตร์ มหาวิทยาลัยราชภัฏสวนสุนันทา
ปีที่ 5 ฉบับที่ 1 หน้า 65-80</t>
  </si>
  <si>
    <t>ดร.ชาญเดช เจริญวิริยะกุล
ดร.วิชิต สุรดินทร์กูร
รองศาสตราจารย์ ดร.สุดา สุวรรณาภิรมย์</t>
  </si>
  <si>
    <t>พฤติกรรมการบริโภคอาหารแช่แข็งผ่านระบบออนไลน์ของประชาชนในกรุงเทพมหานคร</t>
  </si>
  <si>
    <t>วารสารรัฐประศาสนศาสตร์ มหาวิทยาลัยราชภัฏสวนสุนันทา
ปีที่ 5 ฉบับที่ 1 หน้า 54-64</t>
  </si>
  <si>
    <t>ดร.ชาญเดช เจริญวิริยะกุล
ดร.อัครมณี สมใจ
รองศาสตราจารย์ ดร.สุดา สุวรรณาภิรมย์</t>
  </si>
  <si>
    <t>ผู้ช่วยศาสตราจารย์พิเศษ ดร.รัชฎา ฟองธนกิจ
ศาสตราจารย์ ดร.อนันต์ รัศมี
ดร.สุนทร ผจญ</t>
  </si>
  <si>
    <t>บัณฑิตวิทยาลัย (กลุ่มมนุษยศาสตร์)</t>
  </si>
  <si>
    <t>Management Approaches for Vaccine Acceptance</t>
  </si>
  <si>
    <t>16th International Social Sciences and Business
Research Conference at University of City Island, Cyprus. หน้า 38-42</t>
  </si>
  <si>
    <t>ดร.ชาญเดช จริญวิริยะกุล
ดร.วราพร ดำรงค์กุลสมบัติ</t>
  </si>
  <si>
    <t>The Effectiveness of Pharmaceutical Management Model</t>
  </si>
  <si>
    <t>16th International Social Sciences and Business
Research Conference at University of City Island, Cyprus. หน้า 43-45</t>
  </si>
  <si>
    <t>ผู้ช่วยศาสตราจารย์พิเศษ ดร.รัชฎา ฟองธนกิจ
ดร.สุนทร ผจญ</t>
  </si>
  <si>
    <t>Development of Care for Elderly in Community</t>
  </si>
  <si>
    <t>16th International Social Sciences and Business
Research Conference at University of City Island, Cyprus. หน้า 46-49</t>
  </si>
  <si>
    <t>ผู้ช่วยศาสตราจารย์พิเศษ ดร.รัชฎา ฟองธนกิจ
ศาสตราจารย์ ดร.อนันต์ รัศมี</t>
  </si>
  <si>
    <t>Promoting Innovation in Teaching for Heads of Departments in Schools
under Chachoengsao Primary Educational Service Area Office 1</t>
  </si>
  <si>
    <r>
      <t>15</t>
    </r>
    <r>
      <rPr>
        <vertAlign val="superscript"/>
        <sz val="16"/>
        <rFont val="TH SarabunPSK"/>
        <family val="2"/>
      </rPr>
      <t>th</t>
    </r>
    <r>
      <rPr>
        <sz val="16"/>
        <rFont val="TH SarabunPSK"/>
        <family val="2"/>
      </rPr>
      <t xml:space="preserve"> National and International Conference on Humanities and Social Sciences หน้า 18-20</t>
    </r>
  </si>
  <si>
    <t>28 มีนาคม 2565</t>
  </si>
  <si>
    <t>รองศาสตราจารย์ ดร.ศรีปริญญา ธูปกระจ่าง</t>
  </si>
  <si>
    <t>The Successful Model of OTOP Business in the Digital Era</t>
  </si>
  <si>
    <r>
      <t>15</t>
    </r>
    <r>
      <rPr>
        <vertAlign val="superscript"/>
        <sz val="16"/>
        <rFont val="TH SarabunPSK"/>
        <family val="2"/>
      </rPr>
      <t>th</t>
    </r>
    <r>
      <rPr>
        <sz val="16"/>
        <rFont val="TH SarabunPSK"/>
        <family val="2"/>
      </rPr>
      <t xml:space="preserve"> National and International Conference on Humanities and Social Sciences หน้า 21-23</t>
    </r>
  </si>
  <si>
    <t>ผู้ช่วยศาสตราจารย์พิเศษ ดร.รัชฎา ฟองธนกิจ</t>
  </si>
  <si>
    <t>PROMOTING FARMS HOUSEHOLD TOWARDS SUSTAINABLE AGRICULTURE OF LOWER CENTRAL PROVINCE THAILAND</t>
  </si>
  <si>
    <r>
      <t>15</t>
    </r>
    <r>
      <rPr>
        <vertAlign val="superscript"/>
        <sz val="16"/>
        <rFont val="TH SarabunPSK"/>
        <family val="2"/>
      </rPr>
      <t>th</t>
    </r>
    <r>
      <rPr>
        <sz val="16"/>
        <rFont val="TH SarabunPSK"/>
        <family val="2"/>
      </rPr>
      <t xml:space="preserve"> National and International Conference on Humanities and Social Sciences หน้า 24-28</t>
    </r>
  </si>
  <si>
    <t>Sustainable Development of The Quality of Life Model of People in Urban Communities, Thonburi side, Bangkok</t>
  </si>
  <si>
    <r>
      <t>15</t>
    </r>
    <r>
      <rPr>
        <vertAlign val="superscript"/>
        <sz val="16"/>
        <rFont val="TH SarabunPSK"/>
        <family val="2"/>
      </rPr>
      <t>th</t>
    </r>
    <r>
      <rPr>
        <sz val="16"/>
        <rFont val="TH SarabunPSK"/>
        <family val="2"/>
      </rPr>
      <t xml:space="preserve"> National and International Conference on Humanities and Social Sciences หน้า 29-31</t>
    </r>
  </si>
  <si>
    <t xml:space="preserve">ผู้ช่วยศาสตราจารย์ พิเศษ พล.ต.ท.ดร.ณรงค์ กุลนิเทศ
ดร.นรวัฒน์ เจริญรัชต์ภาคย์
</t>
  </si>
  <si>
    <t>The Development of High-Performance Organization Immigration Bureau Royal Thai Police Headquarters</t>
  </si>
  <si>
    <r>
      <t>15</t>
    </r>
    <r>
      <rPr>
        <vertAlign val="superscript"/>
        <sz val="16"/>
        <rFont val="TH SarabunPSK"/>
        <family val="2"/>
      </rPr>
      <t>th</t>
    </r>
    <r>
      <rPr>
        <sz val="16"/>
        <rFont val="TH SarabunPSK"/>
        <family val="2"/>
      </rPr>
      <t xml:space="preserve"> National and International Conference on Humanities and Social Sciences หน้า 32-34</t>
    </r>
  </si>
  <si>
    <t>ผู้ช่วยศาสตราจารย์ ดร.สุดาวรรณ สมใจ
ดร.นรวัฒน์ เจริญรัชต์ภาคย์</t>
  </si>
  <si>
    <t>Enhancing Organizational Efficiency of Contractors Company Bangkok Metropolis and Municipal Region</t>
  </si>
  <si>
    <r>
      <t>15</t>
    </r>
    <r>
      <rPr>
        <vertAlign val="superscript"/>
        <sz val="16"/>
        <rFont val="TH SarabunPSK"/>
        <family val="2"/>
      </rPr>
      <t>th</t>
    </r>
    <r>
      <rPr>
        <sz val="16"/>
        <rFont val="TH SarabunPSK"/>
        <family val="2"/>
      </rPr>
      <t xml:space="preserve"> National and International Conference on Humanities and Social Sciences หน้า 35-37</t>
    </r>
  </si>
  <si>
    <t>ดร.พรกุล สุขสด</t>
  </si>
  <si>
    <t>Efficiency Development Model of Thai Airways International Public Company Limited</t>
  </si>
  <si>
    <r>
      <t>15</t>
    </r>
    <r>
      <rPr>
        <vertAlign val="superscript"/>
        <sz val="16"/>
        <rFont val="TH SarabunPSK"/>
        <family val="2"/>
      </rPr>
      <t>th</t>
    </r>
    <r>
      <rPr>
        <sz val="16"/>
        <rFont val="TH SarabunPSK"/>
        <family val="2"/>
      </rPr>
      <t xml:space="preserve"> National and International Conference on Humanities and Social Sciences หน้า 38-41</t>
    </r>
  </si>
  <si>
    <t xml:space="preserve">รองศาสตราจารย์ ดร.ศรีปริญญา ธูปกระจ่าง
</t>
  </si>
  <si>
    <t>ปัจจัยที่ส่งผลต่อประสิทธิภาพการเก็บกู้วัตถุระเบิดของเจ้าหน้าที่ชุดปฏิบัติการเก็บกู้วัตถุระเบิดสังกัดกองบัญชาการตำรวจตระเวนชายแดน</t>
  </si>
  <si>
    <t>วารสารวิชาการอาชญาวิทยาและนิติวิทยาศาสตร์ ปีที่ 7 ฉบับที่ 2 หน้า 16-20</t>
  </si>
  <si>
    <t>กรกฎาคม - ธันวาคม 2564</t>
  </si>
  <si>
    <t>ผู้ช่วยศาสตราจารย์พิเศษ พล.ต.ท.ดร.ณรงค์ กุลนิเทศ</t>
  </si>
  <si>
    <t>บัณฑิตวิทยาลัย (กลุ่มวิทยาศาสตร์)</t>
  </si>
  <si>
    <t>International Journal of Health Scienes Vol.6 (S1) หน้า 2514-2528</t>
  </si>
  <si>
    <t>ปัจจัยขับเคลื่อนความสำเร็จในการพัฒนาเมืองอัจฉริยะ จังหวัดภูเก็ต</t>
  </si>
  <si>
    <t>วารสารปัญญาภิวัฒน์ ปีที่ 14 ฉบับที่ 1 หน้า 188-202</t>
  </si>
  <si>
    <t>มกราคม - เมษายน 2565</t>
  </si>
  <si>
    <t>Marketing Mix Factors Affecting the Decision to use Online Gaming Services</t>
  </si>
  <si>
    <t>International Students Conference on Academic Multidisciplinary Research 2022 College of Hospitality Industry Management Suan Sunandha Rajabhat University April 27, 2022 หน้า 436-440</t>
  </si>
  <si>
    <t>Marketing Factors Affecting Selection of Car Care Service : A case study of Phutthamonthon District, Nakhon Pathom Province</t>
  </si>
  <si>
    <t>International Students Conference on Academic Multidisciplinary Research 2022 College of Hospitality Industry Management Suan Sunandha Rajabhat University April 27, 2022 หน้า 441-445</t>
  </si>
  <si>
    <t>ปัจจัยกำหนดประสิทธิผลองค์กรดิจิทัลของอุตสาหกรรมค้าปลีกในประเทศไทย</t>
  </si>
  <si>
    <t>วารสารรัชต์ภาคย์ ปีที่ 16 ฉบับที่ 45 หน้า 266-280</t>
  </si>
  <si>
    <t>มีนาคม - เมษายน 2565</t>
  </si>
  <si>
    <t>กลยุทธ์ส่วนประสมทางการตลาดของธุรกิจน้ำผักและผลไม้เพื่อสุขภาพที่มีอิทธิพลต่อระดับการตัดสินใจซื้อของผู้บริโภคในเขต กรุงเทพมหานคร</t>
  </si>
  <si>
    <t>การประชุมวิชาการระดับชาติ RMUTT Global Business and Economics Conference 2022 (RTBEC 2022)</t>
  </si>
  <si>
    <t>25 มีนาคม 2565</t>
  </si>
  <si>
    <t>ปัจจัยด้านการจัดการความรู้ที่ส่งผลต่อประสิทธิภาพในการปฏิบัติงานของบุคลากรของพนักงานในโรงงานอุตสาหกรรม กรณีศึกษาธุรกิจ SMEs ในนิคมอุตสาหกรรมสมุทรสาคร</t>
  </si>
  <si>
    <t>การศึกษาปัจจัยที่มีอิทธิพลต่อความตั้งใจเลือกซื้อผลิตภัณฑ์ เสริมอาหารประเภทคอลลาเจนของผู้บริโภค อำเภอพานทอง จังหวัดชลบุรี</t>
  </si>
  <si>
    <t>ปัจจัยที่มีผลต่อการเลือกใช้บริการโรงอาหารสวัสดิการ สำนักงานปลัดกระทรวงกลาโหม</t>
  </si>
  <si>
    <t>การประชุมวิชาการนำเสนอผลงานวิจัย (SYMPOSIUM) ระดับบัณฑิตศึกษา ครั้งที่ 14 บัณฑิตวิทยาลัย มหาวิทยาลัยราชภัฏอุบลราชธานี หน้า 235-243</t>
  </si>
  <si>
    <t xml:space="preserve"> 2 เมษายน 2565</t>
  </si>
  <si>
    <t>ความสัมพันธ์ปัจจัยของส่วนประสมทางการตลาดที่มีอิทธิพลต่อความจงรักภักดีของลูกค้าร้านค้าปลีกแบบดั้งเดิมในตำบลตลาดขวัญ จังหวัดนนทบุรี</t>
  </si>
  <si>
    <t>การประชุมวิชาการนำเสนอผลงานวิจัย (SYMPOSIUM) ระดับบัณฑิตศึกษา ครั้งที่ 14 บัณฑิตวิทยาลัย มหาวิทยาลัยราชภัฏอุบลราชธานี หน้า 419-429</t>
  </si>
  <si>
    <t>แนวทางสร้างคุณค่าการบริการที่ส่งมอบให้แก่ลูกค้าเพื่อสร้างความเป็นไปได้ในการดำเนินธุรกิจมะขามแปรรูป มะขามจี๊ดจ๊าด</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</si>
  <si>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19-25</t>
  </si>
  <si>
    <t>26 – 27 พฤษภาคม 2565</t>
  </si>
  <si>
    <t>แนวทางการสร้างคุณค่าการบริการที่ส่งมอบให้แก่ลูกค้าเพื่อสร้างความเป็นไปได้ในการดำเนินธุรกิจ บริษัทขนส่งสินค้าและพัสดุ ในเขตบางขุนเทียน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</si>
  <si>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82-89</t>
  </si>
  <si>
    <t>แนวทางสร้างคุณค่าการบริการที่ส่งมอบให้กับลูกค้าเพื่อสร้างความเป็นไปได้ในการดำเนินการธุรกิจชานมไข่มุก</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</si>
  <si>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74-81</t>
  </si>
  <si>
    <t>แนวทางสร้างคุณค่าการบริการที่ส่งมอบให้แก่ลูกค้าที่มีผลต่อการตัดสินใจเลือกใช้บริการเพื่อสร้างความเป็นไปได้ในการดำเนินธุรกิจเกมออนไล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</si>
  <si>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141-149</t>
  </si>
  <si>
    <t>แนวทางการสร้างคุณค่าการบริการที่ส่งมอบให้แก่ลูกค้าที่มีผลต่อการตัดสินใจเลือกใช้บริการเพื่อความเป็นไปได้ในการดำเนินธุรกิจร้านคาร์แคร์ ใขเขต ต.ศาลายา อ.พุทธมณฑล จ.นครปฐม</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</si>
  <si>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164-171</t>
  </si>
  <si>
    <t>26–27 พฤษภาคม 2565</t>
  </si>
  <si>
    <t>Factors of Marketing Mix Affecting to Selection of Accommodation Home Stay in Koh Samui district, Surat Thani</t>
  </si>
  <si>
    <t>International Students Conference on Academic Multidisciplinary Research 2022 College of Hospitality Industry Management Suan Sunandha Rajabhat University April 27, 2022 หน้า 283-288</t>
  </si>
  <si>
    <t>Marketing Mix Factors Affecting the Decision to use Cafe Service  at the Community Leve</t>
  </si>
  <si>
    <t>International Students Conference on Academic Multidisciplinary Research 2022 College of Hospitality Industry Management Suan Sunandha Rajabhat University April 27, 2022 หน้า 431-435</t>
  </si>
  <si>
    <t>แนวทางการสร้างคุณค่าการบริการที่ส่งมอบให้กับลูกค้า เพื่อความเป็นไปได้ในการดำเนินธุรกิจโรงอาหารสวัสดิการ สำนักงานปลัดกระทรวงกลาโหม"</t>
  </si>
  <si>
    <t>การประชุมวิชาการด้านการจัดการโลจิสติกส์และซัพพลายเชนระดับชาติ ครั้งที่ 5 ณ วิทยาลัยโลจิสติกส์และซัพพลายเชน มหาวิทยาลัยราชภัฏสวนสุนันทา</t>
  </si>
  <si>
    <t xml:space="preserve">แนวทางการสร้างคุณค่าการบริการที่ส่งมอบให้กับลูกค้า เพื่อความเป็นไปได้ในการดำเนินธุรกิจสลากกินแบ่งรัฐบาลทางออนไลน์ </t>
  </si>
  <si>
    <t>แนวคิดเกี่ยวกับกลยุทธ์ ส่วนประสมทางการตลาด, การสื่อสารการตลาดแบบบูรณาการที่มีผลต่อการตัดสินใจซื้อ ของผู้บริโภคมะขามจิ๊ดจ๊าดในประเทศไทย</t>
  </si>
  <si>
    <t>การส่งมอบคุณค่าการบริการให้กับลูกค้าที่ส่งผลต่อระดับการตัดสินใจเลือกใช้บริการ บริษัทขนส่งสินค้าและพัสดุของลูกค้า ในเขตกรุงเทพมหานคร</t>
  </si>
  <si>
    <t>ปัจจัยที่มีผลต่อการเลือกใช้บริการร้านชานมไข่มุก ในเขตกรุงเทพมหานคร</t>
  </si>
  <si>
    <t>การจัดการโลจิสติกส์ในช่วงสถานการณ์แพร่ระบาดโควิด-19 ในประเทศไทย</t>
  </si>
  <si>
    <t>วารสารรัฐศาสตร์ มหาวิทยาลัยราชภัฏสวนสุนันทา ปีที่ 5 ฉบับที่ 1 หน้า 39-52</t>
  </si>
  <si>
    <t>สิทธิเด็กและสตรี : ยุติความอยุติธรรม</t>
  </si>
  <si>
    <t>วารสารรัฐศาสตร์ มหาวิทยาลัยราชภัฏสวนสุนันทา ปีที่ 5 ฉบับที่ 1 หน้า 1-10</t>
  </si>
  <si>
    <t>ผู้ช่วยศาสตราจารย์ ดร.ณัฐณภรณ์ เอกนราจินดาวัฒน์
ดร.ตติยาภรณ์ ประสาทกุล
ดร.ดำเกิง อัศวสุนทรางกูร</t>
  </si>
  <si>
    <t>บัณฑิตวิทยาลัย (กลุ่มมนุษยศาสตร์ฯ)
ศูนย์การศึกษาจังหวัดอุดรธานี</t>
  </si>
  <si>
    <t>การส่งเสริมคุณภาพชีวิตจากการประกอบอาชีพภายหลังการพ้นโทษ</t>
  </si>
  <si>
    <t>วารสารรัฐศาสตร์ มหาวิทยาลัยราชภัฏสวนสุนันทา ปีที่ 5 ฉบับที่ 1 หน้า 53-68</t>
  </si>
  <si>
    <t>การพัฒนาผลิตภัณฑ์นิสิตเซรั่มวิบวับด้วยเกลือหิมาลายันเพื่อชะลอความชราของผิวหน้า</t>
  </si>
  <si>
    <t>วารสารรัฐศาสตร์ มหาวิทยาลัยราชภัฏสวนสุนันทา ปีที่ 5 ฉบับที่ 1 หน้า 69-81</t>
  </si>
  <si>
    <t xml:space="preserve">ผู้ช่วยศาสตราจารย์ ดร.ณัฐณภรณ์ เอกนราจินดาวัฒน์
</t>
  </si>
  <si>
    <t>รูปแบบการดำเนินชีวิตและปัจจัยส่วนประสมทางการตลาดออนไลน์ที่มีอิทธิพลต่อกระบวนการตัดสินใจซื้อาหารคลีนผ่านช่องทางออนไลน์ของบุคลากรกรมสอบสวนคดีพิเศษ</t>
  </si>
  <si>
    <t>วารสารบัณฑิตศึกษา มหาวิทยาลัยราชภัฏสวนสุนันทา ปีที่ 15 ฉบับที่ 1 หน้า 87-109</t>
  </si>
  <si>
    <t xml:space="preserve">ดร.พอดี สุขพันธ์
</t>
  </si>
  <si>
    <t>การบริหารงานองค์การสมัยใหม่ของสำนักงานบัญชีเพื่อการเปลี่ยนแปลงไปสู่องค์การดิจิทัล</t>
  </si>
  <si>
    <t>วารสารรัชต์ภาคย์ ปีที่ 16 ฉบับที่ 46 หน้า 576-593</t>
  </si>
  <si>
    <t>พฤษภาคม - มิถุนายน 2565</t>
  </si>
  <si>
    <t>ดร.วิชิต สุรดินทร์กูร</t>
  </si>
  <si>
    <t>รองศาสตราจารย์ ดร.ศรีปริญญา ธูปกระจ่าง
ศาสตร์จารย์ ดร.วรเดช จันทรศร</t>
  </si>
  <si>
    <t>การพัฒนาประสิทธิภาพการปฏิบัติงานศูนย์ดำรงธรรมเพื่อเป็นศูนย์รับเรื่องร้องเรียนร้องทุกข์ประเทศไทยในยุค 4.0</t>
  </si>
  <si>
    <t>วารสารรัชต์ภาคย์ ปีที่ 16 ฉบับที่ 44 หน้า 267-279</t>
  </si>
  <si>
    <t>มกราคม - กุมภาพันธ์ 2565</t>
  </si>
  <si>
    <t>ผู้ช่วยศาสตราจารย์ ดร.สุรมน จันทร์เจริญ</t>
  </si>
  <si>
    <t>อิทธิพลของปัจจัยเชิงสาเหตุที่ส่งผลต่อประสิทธิภาพความสำเร็จในอาชีพจากอุตสาหกรรมท่องเที่ยวศึกษาในจังหวัดชลบุรี</t>
  </si>
  <si>
    <t>วารสาร มจร.การพัฒนาสังคม ปีที่ 7 ฉบับที่ 1 หน้า 381-390</t>
  </si>
  <si>
    <t>รองศาสตราจารย์ ดร.สุดา สุวรรณาภิรมย์</t>
  </si>
  <si>
    <t>The Efficiency of Elderly Community Product Using
Digital Marketing through Unfolding of Practice
during COVID19 Pandemic</t>
  </si>
  <si>
    <t>Journal of System and Management Sciences
Vol. 11 (2021) No. 4, หน้า 65-86</t>
  </si>
  <si>
    <t>ผู้ช่วยศาสตราจารย์ ดร.สุมิตรา นวลมีศรี</t>
  </si>
  <si>
    <t>คณะวิทยาศาสตร์และเทคโนโลยี</t>
  </si>
  <si>
    <t>Multi-Layer Perceptron Neural Network and Internet of Things for Improving the Walking Stick with daily Travel Surveillance of Suburban Elderly</t>
  </si>
  <si>
    <t>International Journal of Engineering Trends and Technology Volume 69 Issue 12, หน้า 294-302</t>
  </si>
  <si>
    <t>Luminescence Study of Sm3+-Doped Ba-Na-B Oxide
and Oxyfluoride Glasses for Orange LED</t>
  </si>
  <si>
    <t>INTEGRATED FERROELECTRICS 2022, VOL. 222, 244–252</t>
  </si>
  <si>
    <t>ผู้ช่วยศาสตราจารย์ ดร.ณรัล ลือวรศิริกุล</t>
  </si>
  <si>
    <t>Effects of maltodextrin on physicochemical properties of freeze-dried avocado
powde</t>
  </si>
  <si>
    <t>Food Research vol.5 issue 6 : หน้า 178 - 186</t>
  </si>
  <si>
    <t>ผู้ช่วยศาสตราจารย์ ดร.ธนิดา ฉั่วเจริญ
อาจารย์ จุฑามาศ มูลวงศ์</t>
  </si>
  <si>
    <t>Identity and Competitiveness of Thai Street
Food Located In Travelling Area of Bangkok</t>
  </si>
  <si>
    <t>REVIEW OF INTERNATIONAL GEOGRAPHICAL EDUCATION vol.10 issue.7 หน้า 4181-4186</t>
  </si>
  <si>
    <t>ผู้ช่วยศาสตราจารย์ ดร.ยุทธนา สุดเจริญ
อาจารย์ จุฑามาศ มูลวงศ์
อาจารย์ กัญญาพัชร เพชราภรณ์</t>
  </si>
  <si>
    <t>A Hybrid Deep Learning and Optimized Machine
Learning Approach for Rose Leaf Disease
Classification</t>
  </si>
  <si>
    <t>ISI</t>
  </si>
  <si>
    <t>Engineering, Technology &amp; Applied Science Research Vol. 11, No. 5, 2021 หน้า 7678-7683</t>
  </si>
  <si>
    <t>ผู้ช่วยศาสตราจารย์ ดร. สุมิตรา นวลมีศรี</t>
  </si>
  <si>
    <t>Developing Gamification to Improve Mobile Learning in Web Design Course during the COVID-19 Pandemic</t>
  </si>
  <si>
    <t>International Journal of Information and Education Technology, Vol. 11, No. 12, หน้า 567-573</t>
  </si>
  <si>
    <t>Using Synchrotron Radiation X-ray Fluorescence
(SRXRF) to Assess the Impacts of Shipping Emissions
on the Variations of PM10-bound Elemental Species</t>
  </si>
  <si>
    <t>Aerosol and Air Quality Research Volume 21, Issue 10 หน้า 1-20</t>
  </si>
  <si>
    <t>รองศาสตราจารย์ ดร.ชัยศรี ธาราสวัสดิ์พิพัฒน์
ผู้ช่วยศาสตราจารย์ ดร.รณบรรจบ อภิรติกุล</t>
  </si>
  <si>
    <t>Program for Solving Assignment Problems and Its
Application in Lecturer Resources Allocation</t>
  </si>
  <si>
    <t>Journal of Physics: Conference Series volume 2070 หน้า 1-8</t>
  </si>
  <si>
    <t>รองศาสตราจารย์ ดร.นิศากร สังวาระนที</t>
  </si>
  <si>
    <t>On exponential Diophantine equation
17x +83y = z2 and 29x +71y = z2</t>
  </si>
  <si>
    <t>Journal of Physics: Conference Series volume 2070 หน้า 1-3</t>
  </si>
  <si>
    <t>รองศาสตราจารย์ ดร.โกมล ไพศาล
ผู้ช่วยศาสตราจารย์ ดร.ไพลิน ชยาภัม</t>
  </si>
  <si>
    <t>PHOTON INTERACTIONS AND RADIATION SHIELDING
PROPERTIES OF ALUMINUM ALLOYS</t>
  </si>
  <si>
    <t>Suranaree Journal of Science and Technology VOLUME : 28 NO. 4 หน้า 1-5</t>
  </si>
  <si>
    <t>รองศาสตราจารย์ ดร.ณรงค์ สังวาระนที</t>
  </si>
  <si>
    <t>The radioluminescence investigation of lead sodium borate doped with
Sm3+ glass scintillator</t>
  </si>
  <si>
    <t>Radiation Physics and Chemistry vol.192 หน้า1-6</t>
  </si>
  <si>
    <t>Antimicrobial activities of Aloe vera rind extracts against plant pathogenic bacteria and fungi</t>
  </si>
  <si>
    <t>Agriculture and Natural Resources vol.55 หน้า 715-723</t>
  </si>
  <si>
    <t>ผู้ช่วยศาสตราจารย์ ดร.จันทนา กาญจน์กมล</t>
  </si>
  <si>
    <t>Physical and Luminescence Studies of Er3+-Doped
into Borate Glass for IR Lighting Application</t>
  </si>
  <si>
    <t>INTEGRATED FERROELECTRICS 2021, VOL. 221, หน้า 12–19</t>
  </si>
  <si>
    <t>โครงการศึกษาและพัฒนาต้นแบบการจัดทำสำมะโนประชากรและเคหะแบบบูรณาการ (One census)</t>
  </si>
  <si>
    <t>สำนักงานสถิติแห่งชาติ</t>
  </si>
  <si>
    <t>6 ตุลาคม 2564-1สิงหาคม 2565</t>
  </si>
  <si>
    <t xml:space="preserve">ผู้ช่วยศาสตราจารย์ ดร. วลัยพร ผ่อนผัน
</t>
  </si>
  <si>
    <t xml:space="preserve">คณะวิทยาศาสตร์และเทคโนโลยี
</t>
  </si>
  <si>
    <t xml:space="preserve">An RGB Color Image Double Encryption
Scheme
</t>
  </si>
  <si>
    <t>International Journal of Mathematics and Computer Science Volume 17, Issue 1, หน้า 183 - 194</t>
  </si>
  <si>
    <t>ดร.ดุลยวิทย์ ปรางชุมพล</t>
  </si>
  <si>
    <t>Development of cost-effective fabrication process for on-site methamphetamine detection by adsorbable SERS substrate</t>
  </si>
  <si>
    <t>Optical Materials vol.124 หน้า 1-8</t>
  </si>
  <si>
    <t>รองศาสตราจารย์ ดร.ณรงค์ สังวาระนที
ผู้ช่วยศาสตราจารย์ นภดล แช่มช้อย
รองศาสตราจารย์ พิเศษ พล.ต.ท.ดร.ณรงค์ กุลนิเทศ*</t>
  </si>
  <si>
    <t>คณะวิทยาศาสตร์และเทคโนโลยี
บัณฑิตวิทยาลัย (กลุ่มวิทยาศาสตร์ฯ)*</t>
  </si>
  <si>
    <t>Application of Augmented Reality Technology
to Access Facial Sunscreen Product Label Information</t>
  </si>
  <si>
    <t>International Journal of Interactive Mobile Technologies vol.16 no.2 หน้า 171-178</t>
  </si>
  <si>
    <t>ดร.ธนากร อุยพานิชย์
อาจารย์ ทัศนันท์ ชูโตศรี
อาจารย์ พงพิสิษฐ์ เลี้ยงอยู่
อาจารย์ ณัฐชา วัฒนประภา
อาจารย์ พงศกร กิ่งสุวรรณกุล
อาจารย์ วรรณรัตน์ บรรจงเขียน</t>
  </si>
  <si>
    <t>Photocatalytic reactor design and its application in real wastewater
treatment using TiO2 coated on the stainless‑steel mesh</t>
  </si>
  <si>
    <t>Environmental Science and Pollution Research หน้า1-14</t>
  </si>
  <si>
    <t>รองศาสตราจารย์ศิวพันธุ์ ชูอินทร์</t>
  </si>
  <si>
    <t>Species diversity of subterranean ants in Rangsit Marsh, Khlong Luang District, Pathum Thani Province, Thailand</t>
  </si>
  <si>
    <t>Biodiversitas vol.23 no.3 หน้า 1283-1292</t>
  </si>
  <si>
    <t>อาจารย์ชเนศ วรรณะ
ผู้ช่วยศาสตราจารย์ ดร. นฤมล บุญมั่น
อาจารย์ศิริรัตน์ พักปากน้ำ
ผู้ช่วยศาสตราจารย์ ดร. วชิราภรณ์ พิกุลทอง</t>
  </si>
  <si>
    <t>VDR gene polymorphism and trace elements in Thai postmenopausal women with risk of osteoporosis: Cross-sectional study</t>
  </si>
  <si>
    <t>Journal of Applied Pharmaceutical Science 2022, Vol.12, No.2 หน้า 152-157</t>
  </si>
  <si>
    <t>ผู้ช่วยศาสตราจารย์ ดร.ยุทธนา สุดเจริญ
	ผู้ช่วยศาสตราจารย์ ดร.คณิตดา ทองขาว
	ผู้ช่วยศาสตราจารย์ ดร.ภญ.พิมพร ทองเมือง</t>
  </si>
  <si>
    <t>คณะวิทยาศาสตร์และเทคโนโลยี
วิทยาลัยสหเวชศาสตร์</t>
  </si>
  <si>
    <t>Multi-Layer Perceptron Neural Network Model Development for Chili Peper Disease Diagnosis using filter and wrapper feature selection methods</t>
  </si>
  <si>
    <t>Engineering, Technology &amp; Applied Science Research Vol. 11, No. 5, 2021 หน้า 7714-7719</t>
  </si>
  <si>
    <t>ผู้ช่วยศาสตราจารย์  ดร.สุมิตรา นวลมีศรี</t>
  </si>
  <si>
    <t>The Comparison of Techniques for Estimating
and Measuring the Movement Time of the Right
Thumb in a Curve on a Smartphone Based on
Fitt’s Law</t>
  </si>
  <si>
    <t>Journal of Advances in Information Technology vol.13 no.2 หน้า 155-161</t>
  </si>
  <si>
    <t>ดร.จารุมน หนูคง
ผู้ช่วยศาสตราจารย์ณัฐภัทร แก้วรัตนภัทร์*</t>
  </si>
  <si>
    <t>คณะวิทยาศาสตร์และเทคโนโลยี
คณะครุศาสตร์*</t>
  </si>
  <si>
    <t>MACHINE LEARNING ALGORITHMS FOR NATURAL
LANGUAGE PROCESSING TASKS: A CASE OF COVID-19 TWITTER DATA</t>
  </si>
  <si>
    <t>Journal of Theoretical and Applied Information Technology Volume 100 No 04 หน้า 1-5</t>
  </si>
  <si>
    <t>ผู้ช่วยศาสตราจารย์รุจิจันทร์ วิชิวานิเวศน์
รองศาสตราจารย์ ดร.กัลยณัฎฐ์ กุหลาบเพ็ชรทอง</t>
  </si>
  <si>
    <t>Dombi-Normalized Weighted Bonferroni Mean Operators with Novel Multiple-Valued Complex Neutrosophic
Uncertain Linguistic Sets and Their Application in Decision Making</t>
  </si>
  <si>
    <t>Computer Modeling in Tech Science Press
Engineering &amp; Sciences vol.130, no.3 หน้า 1587-1623</t>
  </si>
  <si>
    <t>Feature Selection for Analyzing Data Errors Toward
Development of Household Big Data at the Sub-District
Level Using Multi-Layer Perceptron Neural Network</t>
  </si>
  <si>
    <t>International Journal of Interactive Mobile Technologies vol.16 no.5 หน้า121-138</t>
  </si>
  <si>
    <t>The development of smart flowerpot based on internet of things and mobile and web application technology</t>
  </si>
  <si>
    <t>Indonesian Journal of Electrical Engineering and Computer Science Vol. 26, No. 1, April 2022, หน้า 1-11</t>
  </si>
  <si>
    <t>ผู้ช่วยศาสตราจารย์เสถียร จันทร์ปลา
ผู้ช่วยศาสตราจารย์นิศานาถ เตชะเพชรไพบูลย์
ดร.ชัยวัฒน์ จิวพานิชย์*
อาจารย์บุตรศิรินทร์ จิวพานิชย์**</t>
  </si>
  <si>
    <t>คณะวิทยาศาสตร์และเทคโนโลยี
คณะครุศาสตร์*
โรงเรียนประถมสาธิต**</t>
  </si>
  <si>
    <t>แนวทางการจัดการขยะบริเวณดอนหอยหลอด อำเภอเมือง จังหวัดสมุทรสงคราม</t>
  </si>
  <si>
    <t>วารสารวิชาการรับใช้สังคม มหาวิทยาลัยเทคโนโลยีราชมงคลล้านนา ปีที่ 5 ฉบับที่ 2 หน้า 73-85</t>
  </si>
  <si>
    <t>ผู้ช่วยศาสตราจารย์ ดร.ฒาลิศา เนียมมณี
อาจารย์กัญญา บวรโชคชัย</t>
  </si>
  <si>
    <t>Partially substitution of wheat flour by coconut residues in bakery products and
their physical and sensorial properties</t>
  </si>
  <si>
    <t>Food Research vol.6 no.1 หน้า 99 - 105</t>
  </si>
  <si>
    <t>ดร.วัฒนา พันธุ์พืช</t>
  </si>
  <si>
    <t>Pre-treatment of Nile tilapia (Oreochromis niloticus) with ozone nanobubbles improve
efficacy of heat-killed Streptococcus agalactiae immersion vaccine</t>
  </si>
  <si>
    <t>Fish &amp; Shellfish Immunology vol.123 หน้า 1-35</t>
  </si>
  <si>
    <t>ดร.วัฒนา พันธุ์พืช
ผู้ช่วยศาสตราจารย์ ดร.อาณัติ ต๊ะปินตา*</t>
  </si>
  <si>
    <t>คณะวิทยาศาสตร์และเทคโนโลยี
วิทยาลัยการจัดการอุตสาหกรรมบริการ*</t>
  </si>
  <si>
    <t>Negative Binomial–Lindley Cure Rate Model</t>
  </si>
  <si>
    <t>Lobachevskii Journal of Mathematics Vol. 43 No.1 หน้า 170-180</t>
  </si>
  <si>
    <t>ดร.ชูเกียรติ ผุดพรมราช</t>
  </si>
  <si>
    <t>Anti-Inflammatory And Anti-Microbial Activities Of Aqueous Extract From Nipa Palm (Nypa Fruticans Wurmb.) Vinegar</t>
  </si>
  <si>
    <t>Nat. Volatiles &amp; Essent. Oils, 2021; vol.8 issue.4 หน้า 16369-16375</t>
  </si>
  <si>
    <t>ผู้ช่วยศาสตราจารย์ ดร.ยุทธนา สุดเจริญ</t>
  </si>
  <si>
    <t>Evaluation Of Anti-Oxidant Activity And Cytotoxicity Of Aqueous Extract From Nipa Palm (Nypa Fruticans Wurmb.) Vinegar</t>
  </si>
  <si>
    <t>Nat. Volatiles &amp; Essent. Oils, 2021; vol.8 issue.4 หน้า 16376-16381</t>
  </si>
  <si>
    <t>Unraveling Techniques for Plant Microbiome Structure Analysis</t>
  </si>
  <si>
    <t>Diversity vol.14 issue.3 หน้า 1-11</t>
  </si>
  <si>
    <t>Dr.Mohammad Bagher Javadinobandegani</t>
  </si>
  <si>
    <t>การประเมินการปล่อยก๊าซเรือนกระจกจากการดำเนินงาน ของ บริษัท วอเตอร์ อินเด็กซ์ แอนด์ คอนซัลแทนท์ จำกัด</t>
  </si>
  <si>
    <t>ผู้ช่วยศาสตราจารย์ ดร.รณบรรจบ อภิรติกุล</t>
  </si>
  <si>
    <t>การศึกษาอัตราการเต้นของหัวใจที่มีผลต่อคุณภาพของลายมือเขียน</t>
  </si>
  <si>
    <t>วารสารวิชาการอาชญาวิทยาและนิติวิทยาศาสตร์ ที่ 7 ฉบับที่ 2 หน้า 45-56</t>
  </si>
  <si>
    <t>ดร.ณิช วงศ์ส่องจ้า</t>
  </si>
  <si>
    <t xml:space="preserve">Automated Paper-Based Femtogram Sensing Device for Competitive Enzyme-Linked Immunosorbent Assay of Aﬂatoxin B1 Using Submicroliter Samples </t>
  </si>
  <si>
    <t>Analytical Chemistry  Volume 94 Issue 12
หน้า  5099 - 5105</t>
  </si>
  <si>
    <t>ผู้ช่วยศาสตราจารย์ ดร.วนิดา วอนสวัสดิ์</t>
  </si>
  <si>
    <t>Multi-Layer Perceptron Neural Network and Internet of Things for Improving the Realtime Aquatic Ecosystem Quality Monitoring and Analysis</t>
  </si>
  <si>
    <t>International Journal of Interactive Mobile Technologies vol.16 no.6 หน้า 21-40</t>
  </si>
  <si>
    <t>Application of agricultural products and waste materials to add value based on local knowledge</t>
  </si>
  <si>
    <t>turkish journal of physiotherapy and rehabilitation vol.32 no.3 หน้า 13118-13131</t>
  </si>
  <si>
    <t>ผู้ช่วยศาสตราจารย์ ดร.โสพิศ สว่างจิตร
ผู้ช่วยศาสตราจารย์ ดร.ฒาลิศา เนียมมณี
ผู้ช่วยศาสตราจารย์ ศรีสุวรรณ เกษมสวัสดิ์</t>
  </si>
  <si>
    <t>USER INVOLVEMENT IN TRANSITION FOR AGILE METHOD UNDER TRADITIONAL WATERFALL MODEL USING A CASE STUDY BASED ON SOFTWARE PROJECT ACTIVITIES</t>
  </si>
  <si>
    <t>Indian Journal of Computer Science and Engineering (IJCSE) Volume 13, No. 2 หน้า 398-409</t>
  </si>
  <si>
    <t>รองศาสตราจารย์ ดร.นลินี โสพัศสถิตย์</t>
  </si>
  <si>
    <t>Incidence of Clinical Signs in Poisoned Pets of Thailand: A Retrospective Study</t>
  </si>
  <si>
    <t>World's Veterinary Journa Volume 12, Issue 1, หน้า 28 - 33</t>
  </si>
  <si>
    <t>ผู้ช่วยศาสตราจารย์ ดร.ยุทธนา สุดเจริญ
รองศาสตราจารย์ พิเศษ พล.ต.ท.ดร.ณรงค์ กุลนิเทศ*</t>
  </si>
  <si>
    <t>ปัจจัยที่มีผลต่อการจัดการทีมสโมสรฟุตบอลสุราษฎร์ธานีซิตี้ รุ่นอายุไม่เกิน 21 ปี</t>
  </si>
  <si>
    <t>โครงการวันวิชาการคณะพลศึกษา: นวัตกรรมสุขภาพและกีฬา ครั้งที่ 4 มหาวิทยาลัยศรีนครินทรวิโรฒ หน้า 135-143</t>
  </si>
  <si>
    <t>25 กุมภาพันธ์ 2565</t>
  </si>
  <si>
    <t>ดร.สุริยัน สมพงษ์</t>
  </si>
  <si>
    <t>การประเมินภาวะเสี่ยงต่อการบาดเจ็บข้อเข่าโดยใช้การทดสอบความผิดพลาดของการลงสู่พื้น
ในนักกีฬาวอลเลย์บอลโรงเรียนกีฬาจังหวัดนครพนม รุ่นยุวชน</t>
  </si>
  <si>
    <t>โครงการวันวิชาการคณะพลศึกษา: นวัตกรรมสุขภาพและกีฬา ครั้งที่ 4 มหาวิทยาลัยศรีนครินทรวิโรฒ หน้า 176-191</t>
  </si>
  <si>
    <t>คุณสมบัติเนื้อสัมผัสของพาสต้าจากการใช้ฟลาวมันสำปะหลังทดแทนแป้งสาลี</t>
  </si>
  <si>
    <t>วารสารวิทยาศาสตร์และเทคโนโลยี มหาวิทยาลัยธรรมศาสตร์ ปีที่ 30 ฉบับที่ 2 หน้า 14-22</t>
  </si>
  <si>
    <t>มีนาคม-เมษายน 2565</t>
  </si>
  <si>
    <t>อ.จิราพร วีณุตตรานนท์</t>
  </si>
  <si>
    <t>Application of Hierarchical Clustering to Analyze Solvent-Accessible Surface Area Patterns in Amycolatopsis lipases</t>
  </si>
  <si>
    <t>Biology Volume 11, Issue 5 หน้า 1-16</t>
  </si>
  <si>
    <t>Dr. Mohammed Javadi</t>
  </si>
  <si>
    <t>Judd-Ofelt and McCumber Studies of Er3þ Ions Doped in
Lanthanum Borate Glass for Visible and NIR Lighting
Application</t>
  </si>
  <si>
    <t>INTEGRATED FERROELECTRICS
2022, VOL. 224, หน้า 41–51</t>
  </si>
  <si>
    <t>OPTICAL PROPERTIES OF GD2MOB2O9 TB3+
PHOSPHORS FOR FORENSIC APPLICATIONS</t>
  </si>
  <si>
    <t>Suranaree J. Sci. Technol. Vol. 29 No. 1 หน้า 1-5</t>
  </si>
  <si>
    <t>Effect of Gd3þ-Sm3þ Energy Transfer on the Luminescence
Properties of Ba-Na-B Glasses</t>
  </si>
  <si>
    <t>INTEGRATED FERROELECTRICS
2022, VOL. 224, หน้า 33–40</t>
  </si>
  <si>
    <t>Proton, Alpha, and Gamma Rays Interactions of CsI(Na)
Scintillator Using the Theoretically Computational Program</t>
  </si>
  <si>
    <t>INTEGRATED FERROELECTRICS
2022, VOL. 224, หน้า 163–171</t>
  </si>
  <si>
    <t>รองศาสตราจารย์ ดร.ณรงค์ สังวาระนที
รองศาสตราจารย์ ดร.นิศากร สังวาระนที</t>
  </si>
  <si>
    <t>The Radioluminescence Investigation of Lead
Sodium Borate Glass Doped with Eu3+</t>
  </si>
  <si>
    <t>INTEGRATED FERROELECTRICS
2022, VOL. 224, หน้า90–99</t>
  </si>
  <si>
    <t>Pr3+-Doped Ba-Na-B Glasses: Luminescence and Judd–Ofelt Analysis for Photonic Applications</t>
  </si>
  <si>
    <t>INTEGRATED FERROELECTRICS
2022, VOL. 225, หน้า 34–41</t>
  </si>
  <si>
    <t>Effect of Gd3+-Sm3+ Energy Transfer on the Luminescence Properties of Ba-Na-B Glasses</t>
  </si>
  <si>
    <t>INTEGRATED FERROELECTRICS
2022, VOL. 224, หน้า33-40</t>
  </si>
  <si>
    <t>Charged Particles and Gamma-Ray Interaction with Gallium Barium Borate Glass: Theoretical Approach</t>
  </si>
  <si>
    <t>Integrated Ferroelectrics, Volume 225,
Issue 1 หน้า 139-157</t>
  </si>
  <si>
    <t>Eu-Doped Gd2MoB2O9 Phosphors for Latent
Fingerprints Detection</t>
  </si>
  <si>
    <t>Integrated Ferroelectrics, Volume 225,
Issue 1 หน้า 160-172</t>
  </si>
  <si>
    <t>ผู้ช่วยศาสตราจารย์นภดล แช่มช้อย
รองศาสตราจารย์ ดร.ณรงค์ สังวาระนที</t>
  </si>
  <si>
    <t>The Study of Tourist Behavior and the Development of Local Community Travel Routes
from Talaybuadang to Khamchanod in Udonthan</t>
  </si>
  <si>
    <t>RANGSIT JOURNAL OF SOCIAL SCIENCES AND HUMANITIES vol.9 no.1 หน้า 1-13</t>
  </si>
  <si>
    <t>ดร.อเสข ขันธวิชัย</t>
  </si>
  <si>
    <t>Recurrent Squamous Cell Carcinoma of the Submandibular Region after Surgery in a Dog: A Case Report</t>
  </si>
  <si>
    <t>World’s Veterinary Journal vol.11 no.4 หน้า 731-734</t>
  </si>
  <si>
    <t>การศึกษาประสิทธิภาพการบำบัดน้ำเสียจากโรงงานผลิตมะม่วงแช่อิ่มโดยใช้กระบวนการบำบัดทางเคมี</t>
  </si>
  <si>
    <t>การประชุมวิชาการระดับชาติ ครั้งที่ 4 คณะเทคโนโลยีอุตสาหกรรม มหาวิทยาลัยราชภัฏสวนสุนันทา</t>
  </si>
  <si>
    <t>รองศาสตราจารย์ ดร.ชัยศรี ธาราสวัสดิ์พิพัฒน์</t>
  </si>
  <si>
    <t>การทดสอบผลของชุดตรวจคราบเลือดบลูสตาร์บนผ้าชนิดต่าง ๆ ที่เปื้อนเลือดและผ่านการซักด้วยผลิตภัณฑ์ทำความสะอาดผ้าที่มีส่วนประกอบแตกต่างกัน</t>
  </si>
  <si>
    <t>อาจารย์ ดร.ฤทัยรัตน์ สิริวัฒนรัชต์</t>
  </si>
  <si>
    <t>การวิเคราะห์เกลือทะเลสมุทรสงครามและการพัฒนาเกลือทะเลเพื่อความงาม</t>
  </si>
  <si>
    <t>ผู้ช่วยศาสตราจารย์ ดร.วนิดา วอนสวัสดิ์
ผู้ช่วยศาสตราจารย์กัญญารัตน์ บุษบรรณ</t>
  </si>
  <si>
    <t>การพัฒนาเอเจนท์สนทนาเพื่อส่งเสริมประสบการณ์เส้นทางผู้บริโภคในธุรกิจพาณิชย์อิเล็กทรอนิกส์</t>
  </si>
  <si>
    <t>อาจารย์ภาชญา เชี่ยวชาญ
อาจารย์ณัฐชา วัฒนประภา</t>
  </si>
  <si>
    <t>การพัฒนาระบบติดตามและประเมินผลงานเพื่อประเมินศักยภาพพนักงาน</t>
  </si>
  <si>
    <t>อาจารย์ภาชญา เชี่ยวชาญ</t>
  </si>
  <si>
    <t>การพัฒนาโปรแกรมคอมพิวเตอร์สำหรับรายงานผลการวิเคราะห์คุณภาพน้ำสำหรับห้องปฏิบัติการที่ให้บริการด้านสิ่งแวดล้อมภาครัฐและเอกชน</t>
  </si>
  <si>
    <t>การส่งเสริมประสบการณ์เส้นทางผู้บริโภคในธุรกิจพาณิชย์อิเล็กทรอนิกส์ด้วยเอเจนท์สนทนา</t>
  </si>
  <si>
    <t>The Effects of Flood Pulse on the Spatial and Temporal Dynamics of Fish Diversity in the Raphiphat Canal, Thailand</t>
  </si>
  <si>
    <t>Srinakharinwirot Science Journal Vol. 38 No. 1 June 2022 page 48-69</t>
  </si>
  <si>
    <t>ดร.ฤทัยรัตน์ สิริวัฒนรัชต์</t>
  </si>
  <si>
    <t>การตรวจหาคราบเลือดแห้งบนผ้าฝ้ายที่ผ่านการซักด้วยผงซักฟอกและน้ำยาซักผ้าขาว ด้วยการทดสอบฟีนอล์ฟทาลีนและชุดทดสอบแบบแถบฮีมาสติกซ</t>
  </si>
  <si>
    <t>ประชุมวิชาการระดับชาติและนานาชาติ "ราชภัฏสุราษฎร์ธาณีวิจัย" ครั้งที่ 17 หน้า 431-439</t>
  </si>
  <si>
    <t>6-8 มิถุนายน 2565</t>
  </si>
  <si>
    <t>การทดสอบของชุดตรวจคราบเลือดบลูสตาร์บนผ้าชนิดต่างๆ ที่เปื้อนเลือดและผ่านการซักด้วยผลิตภัณฑ์ทำความสะอาดผ้าที่มีส่วนประกอบที่ต่างกัน</t>
  </si>
  <si>
    <t>การประชุมวิชาการระดับชาติครั้งที่ 4 คณะเทคโนโลยีอุตสาหกรรม มหาวิทยาลัยราชภัฏสวนสุนันทา  หน้า 229-239</t>
  </si>
  <si>
    <t>Er3+-doped barium sodium borate glasses development for 1.54 µm broadband amplifier and optical laser</t>
  </si>
  <si>
    <t>Optik - International Journal for Light and Electron Optics 266 (2022) 169557 page 1-9</t>
  </si>
  <si>
    <t>Detection of Staphylococcus aureus from contact surfaces of public buses in Bangkok and metropolitan area, Thailand</t>
  </si>
  <si>
    <t>BIODIVERSITAS Volume 23, Number 7, July 2022 Pages: 3395-3400</t>
  </si>
  <si>
    <t>ผู้ช่วยศาสตราจารย์ ดร.นฤมล บุญมั่น</t>
  </si>
  <si>
    <t>An Application of Artificial Neural Network to Evaluate the Influence of Weather Conditions on the Variation of PM2.5-Bound Carbonaceous Compositions and Water-Soluble Ionic Species</t>
  </si>
  <si>
    <t>Atmosphere Vol. 13 issue 7 2022 page 1-20</t>
  </si>
  <si>
    <t>Analysis and optimization of Dual Parallel Partition
Sorting with OpenMP</t>
  </si>
  <si>
    <t>Scopus - SJR Q1</t>
  </si>
  <si>
    <t>Applied Computing and Informatics page 1-13</t>
  </si>
  <si>
    <t>รกฎาคม 2565</t>
  </si>
  <si>
    <t xml:space="preserve">	ผู้ช่วยศาสตราจารย์ ดร.ศิริลักษณ์ เกตุฉาย</t>
  </si>
  <si>
    <t>Improved Classification of Intact Ripe Mango
Sweetness using Fusion Deep Learning and
Enhanced Near-Infrared Spectroscopy</t>
  </si>
  <si>
    <t>International Journal of Engineering Trends
and Technology Volume 70 Issue 7 July 2022 page 60-67</t>
  </si>
  <si>
    <t>Integrated Design of a Small Wastewater Treatment Plant - a Case Study from Thailand</t>
  </si>
  <si>
    <t>Journal of Sustainable Development of Energy, Water and Environment Systems Volume 10, Issue 2 หน้า 1-19</t>
  </si>
  <si>
    <t>ผู้ช่วยศาสตราจารย์ ดร.ณัฐพร อารีรัชชกุล</t>
  </si>
  <si>
    <t>คณะเทคโนโลยีอุตสาหกรรม</t>
  </si>
  <si>
    <t>การออกแบบอัลกอริธึมชุดควบคุมความชื้นสำหรับการดูแลกล้วยไม้โดยใช้เทคโนโลยีอินเทอร์เน็ตทุกสรรพสิ่ง</t>
  </si>
  <si>
    <t>Engineering Journal of Siam University วารสารปีที่ 22 ฉบับที่ 2 หน้าที่ 23 – 31</t>
  </si>
  <si>
    <t>ดร.เศรษฐกาล โปร่งนุช
ผู้ช่วยศาสตราจารย์ ดร.สุรพันธุ์ รัตนาวะดี
ดร.ไกรพ เจริญโสภา</t>
  </si>
  <si>
    <t>ปัจจัยการออกแบบอัตลักษณ์สื่อจัดแสดงนิทรรศการที่ส่งผลปฏิสัมพันธ์การดึงดูดของผู้เข้าชมนิทรรศการ กรณีศึกษา:นิทรรศการประวัติศาสตร์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</si>
  <si>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190-200</t>
  </si>
  <si>
    <t>อาจารย์กิตติศักดิ์ เตชะกาญจนกิจ</t>
  </si>
  <si>
    <t>Packaging Design and Development of the
Identity of Udon Thani, North Eastern Of
Thailand</t>
  </si>
  <si>
    <t>ผู้ช่วยศาสตราจารย์ ดร.วัฒน์ พลอยศรี
ดร.ไกรพ เจริญโสภา</t>
  </si>
  <si>
    <t>Branding and Packaging Design Based On
the Local Wisdom to Increase
Competitiveness of the Community
Enterprises in Udon Thani Province in
Thailand</t>
  </si>
  <si>
    <t>REVIEW OF INTERNATIONAL GEOGRAPHICAL EDUCATION vol.10 issue.7 หน้า 4170-4180</t>
  </si>
  <si>
    <t>The Spatial Characteristics Of The Floor Plan Among Residential Buildings In Thailand For Elderly
People Without A Caretaker : A Comparative Study</t>
  </si>
  <si>
    <t>Turkish Journal of Physiotherapy and Rehabilitation volume 32 issue 3 หน้า 22467-22477</t>
  </si>
  <si>
    <t>ผู้ช่วยศาสตราจารย์ ดร.กันยพัชร์ ธนกุลวุฒิโรจน์
ผู้ช่วยศาสตราจารย์มรกต วรชัยรุ่งเรือง</t>
  </si>
  <si>
    <t>คณะเทคโนโลยีอุตสาหกรรม
คณะมนุษยศาสตร์และสังคมศาสตร์</t>
  </si>
  <si>
    <t>INFLUENCE OF ALUMINA AND SILICA RATIO ON GLOSSY SURFACE CHARACTERISTIC
OF CERAMIC BODY FOR CERAMIC PRODUCTION</t>
  </si>
  <si>
    <t>Turkish Journal of Physiotherapy and Rehabilitation volume 32 issue 3 หน้า 22419-22429</t>
  </si>
  <si>
    <t>รองศาสตราจารย์ ดร.ฤดี นิยมรัตน์</t>
  </si>
  <si>
    <t>Discussion of “Accurate explicit analytical solution for Colebrook-White equation” by Zahreddine Hafsi, Mechanics Research Communications 111
(2021) 103646)</t>
  </si>
  <si>
    <t>Mechanics Research Communications volume 117 หน้า 1-3</t>
  </si>
  <si>
    <t xml:space="preserve">ผู้ช่วยศาสตราจารย์ ดร.ณัฐพร อารีรัชชกุล
ผู้ช่วยศาสตราจารย์ ดร.ณัฐพัชร์ อารีรัชกุลกานต์
</t>
  </si>
  <si>
    <t>คณะเทคโนโลยีอุตสาหกรรม
วิทยาลัยโลจิสติกส์และซัพพลายเชน</t>
  </si>
  <si>
    <t>Transforming Thai cultural art features into modern product design</t>
  </si>
  <si>
    <t>Kasetsart Journal of Social Sciences vol.42 2021 หน้า 824-829</t>
  </si>
  <si>
    <t>รองศาสตราจารย์ จง บุญประชา</t>
  </si>
  <si>
    <t>Technology-assisted Learning on Embedded Systems with Multi-single Board</t>
  </si>
  <si>
    <t>International Conference on Power, Energy and Innovations (ICPEI 2021) หน้า192-195</t>
  </si>
  <si>
    <t>20-22 ตุลาคม 2564</t>
  </si>
  <si>
    <t>ดร.เศรษฐกาล โปร่งนุช</t>
  </si>
  <si>
    <t>Capacity Planning of Access Point Deployment for Indoor Positioning System</t>
  </si>
  <si>
    <t>International Conference on Power, Energy and Innovations (ICPEI 2021) หน้า167-170</t>
  </si>
  <si>
    <t>Design and Development of Innovation-based Learning for Advanced Digital System Course</t>
  </si>
  <si>
    <t>International Conference on Power, Energy and Innovations (ICPEI 2021) หน้า74-77</t>
  </si>
  <si>
    <t>3D Multimedia Packaging Design Based
on Agile Software Development
and IoT Platform</t>
  </si>
  <si>
    <t>Journal of Mobile Multimedia, Vol. 18 no.3, หน้า 475–494</t>
  </si>
  <si>
    <t>อาจารย์ ปฏิญญาณ์ แสงอรุณ
ดร.เศรษฐกาล โปร่งนุช</t>
  </si>
  <si>
    <t>การปรับปรุงกระบวนการผลิตมะพร้าวขาว จังหวัดสมุทรสงคราม</t>
  </si>
  <si>
    <t>วารสารวิชาการเทคโนโลยีอุตสาหกรรม มหาวิทยาลัยราชภัฏสวนสุนันทา ปีที่ 9 ฉบับที่ 2 หน้า 58-66</t>
  </si>
  <si>
    <t>รองศาสตราจารย์ ดร.ฤดี นิยมรัตน์
รองศาสตราจารย์ ดร.สมเกียรติ กอบัวแก้ว
ดร.ไสว ศิริทองถาวร</t>
  </si>
  <si>
    <t>กระเป๋า(83754)</t>
  </si>
  <si>
    <t>กระเป๋า(83755)</t>
  </si>
  <si>
    <t>การผลิตหมึกพิมพ์สกรีนโดยใช้กัมอารบิกเป็นส่วนผสมร่วมกับสีผสมอาหารสำหรับการพิมพ์ผ้า</t>
  </si>
  <si>
    <t>Engineering Journal of Siam University วารสารปีที่ 22 ฉบับที่ 2 หน้าที่ 32 – 44</t>
  </si>
  <si>
    <t>ผู้ช่วยศาสตราจารย์วีระ โชติธรรมาภรณ์</t>
  </si>
  <si>
    <t>การออกแบบบรรจุภัณฑ์ของที่ระลึกประเภทกล้วยไม้ เพื่อยกระดับรายได้ชุมชน ตำบลคลองโยง อำเภอพุทธมณฑล จังหวัดนครปฐม</t>
  </si>
  <si>
    <t>วารสารวิชาการเทคโนโลยีอุตสาหกรรม : มหาวิทยาลัยราชภัฏสวนสุนันทา ปี 9 ฉบับ 2 หน้า 67-74</t>
  </si>
  <si>
    <t>อาจารย์ปฏิญญาณ์ แสงอรุณ
ดร.เศรษฐกาล โปร่งนุช</t>
  </si>
  <si>
    <t>การประยุกต์ใช้เทคโนโลยีเพื่อส่งเสริมกำรเรียนรู้สำหรับวิชาสถาปัตยกรรมคอมพิวเตอร์ด้วยระบบบนชิป</t>
  </si>
  <si>
    <t>การประชุมวิชาการ งานวิจัย และพัฒนาเชิงประยุกต์ ครั้งที่ 14 ECTI-CARD 2022 มหาวิทยาลัยราชภัฏเทพสตรี จังหวัดลพบุรี</t>
  </si>
  <si>
    <t>17-19 กุมภาพันธ์ 2565</t>
  </si>
  <si>
    <t>ดร.เศรษฐกาล โปร่งนุช
อาจารย์อภิรักษ์ ธิตินฤมิต
ผู้ช่วยศาสตราจารย์อพิณญา มุ่งอ้อมกลาง</t>
  </si>
  <si>
    <t>Effects of Crumb Rubber on Properties of HighCalcium Fly Ash Geopolymer Mortar</t>
  </si>
  <si>
    <t>INTERNATIONAL TRANSACTION JOURNAL
OF ENGINEERING MANAGEMENT &amp; APPLIED
SCIENCES &amp; TECHNOLOGIES vol.13 issue.2 หน้า 1-10</t>
  </si>
  <si>
    <t>รองศาสตราจารย์ ดร.นารีนาถ รักสุนทร</t>
  </si>
  <si>
    <t>Improving Landscape of the Song Klong Floating Market at Taling Chan Temple for the Upgrading of Tourism</t>
  </si>
  <si>
    <t>ดร.ธรรมรักษ์  ศรีมารุต
อาจารย์ ดร.วลีรักษ์ สิทธิสม
ผู้ช่วยศาสตราจารย์ ดร.ชนมภัทร โตระสะ</t>
  </si>
  <si>
    <t>Design and Implementation of Decisioning System
for Wifi Access Point Installation
using Genetic Algorithm</t>
  </si>
  <si>
    <t>International Electrical Engineering Congress 2022 จังหวัดขอนแก่น หน้า 1-4</t>
  </si>
  <si>
    <t>9-11 มีนาคม 2565</t>
  </si>
  <si>
    <t>ดร.เศรษฐกาล โปร่งนุช
อาจารย์อภิรักษ์ ธิตินฤมิต</t>
  </si>
  <si>
    <t>การประเมินความเสี่ยงด้านการยศาสตร์และสภาพแวดล้อมการทำงานกลุ่มอาชีพทำมะพร้าวขาวจังหวัดสมุทรสงคราม</t>
  </si>
  <si>
    <t>วารสารวิชาการเทคโนโลยีอุตสาหกรรม: มหาวิทยาลัยราชภัฏสวนสุนันทาปีที่ 9 ฉบับที่ 2 หน้า 44-57</t>
  </si>
  <si>
    <t>ผู้ช่วยศาสตราจารย์อรัญ ขวัญปาน</t>
  </si>
  <si>
    <t>การลดความสูญเปล่าของกระบวนการผลิตมะพร้าวขาวของโรงงานธานี จังหวัดสมุทรสงคราม
ด้วยหลักการ ECRS</t>
  </si>
  <si>
    <t>การประชุมวิชาการนำเสนอผลงานวิจัยระดับชาติและนานาชาติ ครั้งที่ 12 มหาวิทยาลัยราชภัฏสวนสุนันทา หน้า 51-62</t>
  </si>
  <si>
    <t>ปัจจัยที่ส่งผลต่อการคงอยู่ในองค์กรของบุคลากร บริษัท ไทยปาร์คเกอร์ไรซิ่ง จำกัด</t>
  </si>
  <si>
    <t>การประชุมวิชาการนำเสนอผลงานวิจัยระดับชาติและนานาชาติ ครั้งที่ 12 มหาวิทยาลัยราชภัฏสวนสุนันทา หน้า 129-139</t>
  </si>
  <si>
    <t>การปรับปรุงประสิทธิภาพในกระบวนการผลิตน้ำตาลมะพร้าวของโรงงานโอ้วเจริญพร</t>
  </si>
  <si>
    <t>ARTS AND CULTURE AS CREATIVE LEARNING OF STUDENTS THROUGH CULTURAL PRODUCT DESIGN</t>
  </si>
  <si>
    <t>Creativity studies  Volume 15 Issue 2 หน้า 364–375</t>
  </si>
  <si>
    <t>MAKING PAPER FROMWATER HYACINTH FOR PRODUCTS AND HOME DECORATIONS</t>
  </si>
  <si>
    <t>Journal of Positive School Psychology Volume 6, Issue 2 หน้า 5916-5921</t>
  </si>
  <si>
    <t>ดร.ไกรพ เจริญโสภา
ดร.วัฒน์ พลอยศรี</t>
  </si>
  <si>
    <t>Voice Controlled Comparator Improvement Based on Resource Utilization in SoC Ecosystem for Parking Assist System</t>
  </si>
  <si>
    <t>Journal of Mobile Multimedia Volume 18, Issue 4, หน้า 1079 - 1098</t>
  </si>
  <si>
    <t>ผู้ช่วยศาสตราจารย์ ดร.เศรษฐกาล โปร่งนุช</t>
  </si>
  <si>
    <t>Performance Analysis of Orthogonal Gradient Sign Algorithm Using Spline-based Hammerstein Model for Smart Application</t>
  </si>
  <si>
    <t>Journal of Mobile Multimedia Volume 18, Issue 4, หน้า 1211-1230</t>
  </si>
  <si>
    <t>แผนการบำรุงรักษาเชิงป้องกันเครื่องกลึงและเครื่องไส กรณีศึกา บริษัท เอส.เค.บัสซีท แอนด์สตีล จำกัด</t>
  </si>
  <si>
    <t>การประชุมวิชาการเสนอผลงานวิจัยระดับชาติ ครั้งที่ 10 และระดับนานาชาติ ครั้งที่ 5 มหาวิทยาลัยกรุงเทพธบุรี</t>
  </si>
  <si>
    <t>8 พฤษภาคม 2565</t>
  </si>
  <si>
    <t xml:space="preserve">ดร.ไสว ศิริทองถาวร
</t>
  </si>
  <si>
    <t>การปรับปรุงกระบวนการการจัดจำหน่ายอาหารของร้านอาหารตามสั่งสองพี่น้อง</t>
  </si>
  <si>
    <t>การปรับปรุงกระบวนการผลิตเห็ดนางฟ้าภูฐานของประนอมฟาร์มเห็ด</t>
  </si>
  <si>
    <t>การปรับปรุงคลังสินค้าโดยใช้หลักการ ABC Analysis: กรณีศึกษา ห้างหุ้นส่วนศรีเมธจำกัด</t>
  </si>
  <si>
    <t>การจัดการทรัพยากรกายภาพอาคารโรงพยาบาลส่งเสริมสุขภาพตำบลคลองโยง 2 เพื่อรองรับการจัดตั้งศูนย์การเรียนรู้การออกแบบและพัฒนาอัตลักษณ์ผลิตภัณฑ์ชุมชน กรณีศึกษา ตำบลคลองโยง อำเภอพุทธมณฑล จังหวัดนครปฐม</t>
  </si>
  <si>
    <t xml:space="preserve">ผู้ช่วยศาสตราจารย์จิตราวดี รุ่งอินทร์ กันกา 
</t>
  </si>
  <si>
    <t>แนวทางการออกแบบตกแต่งภายใน สำนักงานการยางแห่งประเทศไทย กรณีศึกษา สำนักงานเขตบางขุนนนท์</t>
  </si>
  <si>
    <t xml:space="preserve">ผู้ช่วยศาสตราจารย์ ดร.ปรัชญา ครูเกษตร
</t>
  </si>
  <si>
    <t>ระบบจดบันทึกหนังสืออิเล็กทรอนิกส์วิชาการศึกษาทั่วไป สำนักงานวิชาการศึกษาทั่วไปและนวัตกรรมเรียนรู้อิเล็กทรอนิกส์ มหาวิทยาลัยราชภัฏสวนสุนันทา</t>
  </si>
  <si>
    <t xml:space="preserve">ผู้ช่วยศาสตราจารย์ ดร.รวิ อุตตมธนินทร์
</t>
  </si>
  <si>
    <t>ระบบช่วยจอดรถส่วนบุคคล</t>
  </si>
  <si>
    <t xml:space="preserve">ผู้ช่วยศาสตราจารย์ ดร.รวิ อุตตมธนินทร์
</t>
  </si>
  <si>
    <t xml:space="preserve">การเพิ่มประสิทธิการผลิตมะพร้าวขาวของโรงงานธานี จังหวัดสมุทรสงคราม </t>
  </si>
  <si>
    <t>ผู้ช่วยศาสตราจารย์ ดร.สุรพันธุ์ รัตนาวะดี</t>
  </si>
  <si>
    <t>ผลิตกระดาษไล่ยุงจากเยื่อใบตระไคร้หอม</t>
  </si>
  <si>
    <t>การปรับปรุงกระบวนการผลิตประตูรั้วเหล็กบริษัทจักรกริช วัพพลาย ออโตเมติกเกท จำกัด</t>
  </si>
  <si>
    <t>การเพิ่มประสิทธิผลของเครื่องเชื่อมแขนกลโดยการวางแผนการบำรุงรักษาเชิงป้องกัน กรณีศึกษา บริษัท เอ็ม เอส รอยัล อะแควเรียม จำกัด</t>
  </si>
  <si>
    <t>การประเมินความเสี่ยงด้านการยศาสตร์จากการอบรมการประดิษฐ์ดินญี่ปุ่น ณ ศูนย์ฝึกอาชีพกรุงเทพมหานคร</t>
  </si>
  <si>
    <t>รองศาสตราจารย์ อรัญ ขวัญปาน</t>
  </si>
  <si>
    <t>ศึกษาแนวทางการออกแบบออกแบบตกแต่งภายในศูนย์วัฒนธรรมไทย-เกาหลี</t>
  </si>
  <si>
    <t>การพัฒนาเครื่องขึ้นรูปภาชนะบรรจุภัณฑ์จากวัสดุธรรมชาติและการประเมินวัฏจักรชีวิตของผลิตภัณฑ์</t>
  </si>
  <si>
    <t>อาจารย์ณัฐิดา จันหอม</t>
  </si>
  <si>
    <t>ตู้อบแห้งพืชและสมุนไพรพลังงานแสงอาทิตย์แบบอุโมงค์เพื่อชุมชน</t>
  </si>
  <si>
    <t>โครงการออกแบบสื่อประชาสัมพันธ์ มูลนิธิสงเคราะห์เด็กพัทยา จ.ชลบุรี</t>
  </si>
  <si>
    <t>อาจารย์ดวงรัตน์ ด่านไทยนำ</t>
  </si>
  <si>
    <t>การบำบัดสารอินทรีย์ระเหยง่ายในไอระเหยของตัวทำละลายสีพ่นรถยนต์ด้วยเครื่องกรองชีวภาพ</t>
  </si>
  <si>
    <t>วารสารวิจัยราชภัฏพระนคร สาขาวิทยาศาสตร์และเทคโนโลยี เล่มที่ 17 ฉบับที่ 1 หน้าที่ 87 - 102</t>
  </si>
  <si>
    <t>อาจารย์สุภัสสร ฉิมเฉิด
ดร.ธรรมรักษ์ ศรีมารุต
รองศาสตราจารย์ อรัญ ขวัญปาน
ผู้ช่วยศาสตราจารย์ ดร.ณัฐพร อารีรัชชกุล
ผู้ช่วยศาสตราจารย์ รุจิพรรณ แฝงจันดา</t>
  </si>
  <si>
    <t>Low-cost Smart Basket Based on ARM System on Chip Architecture: Design and Implementation</t>
  </si>
  <si>
    <t>ASTES Journal volume 7 issue 4 2022 page 15-23</t>
  </si>
  <si>
    <t>ผู้ช่วยศาสตราจารย์ ดร.เศรษฐกาล โปร่งนุช
อาจารย์ปฏิญญาณ์ แสงอรุณ</t>
  </si>
  <si>
    <t>ความรู้ ทัศนคติ พฤติกรรมการสร้างเสริมโภชนาการของผู้ดูแล และระดับภาวะโภชนาการของเด็กก่อนวัยเรียน</t>
  </si>
  <si>
    <t>วชิรสารการพยาบาล ปีที่24 ฉบับที่ 1 หน้า 68-74</t>
  </si>
  <si>
    <t>ผู้ช่วยศาสตราจารย์วิภากร สอนสนาม</t>
  </si>
  <si>
    <t>วิทยาลัยพยาบาลและสุขภาพ</t>
  </si>
  <si>
    <t>Quality of life among mothers of preterm
newborns in a Malaysian neonatal
intensive care unit</t>
  </si>
  <si>
    <t>Belitung Nursing Journal Volume 8, Issue 2, หน้า 93 - 100</t>
  </si>
  <si>
    <t>ผู้ช่วยศาสตราจารย์ พิเศษ ดร.พรพรรณ วรสีหะ</t>
  </si>
  <si>
    <t>การวิเคราะห์องค์ประกอบเชิงยืนยันของแบบประเมินความรู้ ความเข้าใจ เกี่ยวกับบุหรี่และแบบประเมินพฤติกรรมการช่วยเลิกบุหรี่ของอาสาสมัครสาธารณสุขประจำหมู่บ้าน</t>
  </si>
  <si>
    <t>วารสารสุขภาพกับการจัดการสุขภาพ ปีที่ 7 ฉบับที่ 2 หน้า 168-182</t>
  </si>
  <si>
    <t>อาจารย์ ธนะวัฒน์ รวมสุก
ดร.ลักษณ์วิรุฬม์ โชติศิริ</t>
  </si>
  <si>
    <t>ผลของโปรแกรมการออกกำลังกายไท่ชี่และแอโรบิกต่อความแข็งแรงของกล้ามเนื้อการทรงตัวและคุณภาพชีวิตในผู้สูงอาย</t>
  </si>
  <si>
    <t>วารสารพยาบาลตํารวจ ปีที่ 13 ฉบับ 2 หน้า 346-356</t>
  </si>
  <si>
    <t>ผู้ช่วยศาสตราจารย์ ดร.สุดประนอม สมันตเวคิน
ผู้ช่วยศาสตราจารย์ ดร.บุญศรี กิตติโชติพาณิชย
ผู้ช่วยศาสตราจารย์ อรนุช เชาว์ปรีชา</t>
  </si>
  <si>
    <t>ผลของโปรแกรมส่งเสริมความรอบรู้ทางสุขภาพและสมรรถนะแห่งตนต่อการช่วยเลิกบุหรี่ของอาสาสมัครสาธารณสุขประจำหมู่บ้าน จังหวัดสมุทรสงคราม</t>
  </si>
  <si>
    <t>Thai Journal of Public Health ปีที่ 51 ฉบับที่ 3 หน้า 214-222</t>
  </si>
  <si>
    <t>อาจารย์ ธนะวัฒน์ รวมสุก
ดร.อารยา ทิพย์วงศ์
ผู้ช่วยศาสตราจารย์ พิเศษ ดร.พรพรรณ วรสีหะ</t>
  </si>
  <si>
    <t>การเตรียมความพร้อมนักศึกษาพยาบาล สำหรับการฝึกปฏิบัติในคลินิกฝากครรภ์ ตามแนวคิด VARK</t>
  </si>
  <si>
    <t>วารสารวิทยาลัยพยาบาลพระจอมเกล้า จังหวัดเพชรบุรี ปีที่ 4 ฉบับที่ 3 หน้า 15-25</t>
  </si>
  <si>
    <t>กันยายน – ธันวาคม 2564</t>
  </si>
  <si>
    <t>อาจารย์กฤษณา  โชติชื่น</t>
  </si>
  <si>
    <t xml:space="preserve">ผลของโปรแกรมเตรียมความพร้อมการฝึกปฏิบัติวิชาการพยาบาลมารดาระยะตั้งครรภ์ โดยใช้สื่ออิเล็กทรอนิกส์ในสถานการณ์การระบาดของโรคโควิด-19 </t>
  </si>
  <si>
    <t>วารสารวิจัยการพยาบาลและสุขภาพ ปีที่ 22 ฉบับที่ 3 หน้า 60-70</t>
  </si>
  <si>
    <t>Knowledge of Combined Contraceptive Pills of Technical College
Students Thanyaburi District, Pathum Thani Province</t>
  </si>
  <si>
    <t>Turkish Journal of Physiotherapy and Rehabilitation vol.32 issue.3 หน้า 30255-30265</t>
  </si>
  <si>
    <t>อาจารย์ภคพร เที่ยวรอบ</t>
  </si>
  <si>
    <t>Laws and Ethics in End-of-Life Care: The Role and Challenges of Nursing</t>
  </si>
  <si>
    <t>Turkish Journal of Computer and Mathematics Education Vol.12 No.14(2021), 4608- 4613</t>
  </si>
  <si>
    <t>อาจารย์ ดร.อารยา ทิพย์วงศ์</t>
  </si>
  <si>
    <t>The Implications Of Advance Directives For End-Of-Life Care</t>
  </si>
  <si>
    <t>Turkish Journal of Physiotherapy and Rehabilitation volume 32 issue 3 หน้า 22459-22466</t>
  </si>
  <si>
    <t>อาจารย์นภพรพัชร มั่งถึก
อาจารย์อรทัย รุ่งวชิรา
ดร.กาญจนา เกียรติกานนท์</t>
  </si>
  <si>
    <t>Prevention of Rheumatic Heart Disease in Thailand: a Postmodern Philosophical
Perspective</t>
  </si>
  <si>
    <t>Philosophical Readings XIII. Vol.4 หน้า 2767-2770</t>
  </si>
  <si>
    <t>ดร.อารยา ทิพย์วงศ์</t>
  </si>
  <si>
    <t>การพัฒนาคุณภาพการดูแลผู้ป่วยแบบประคับประคองที่บ้าน
โดยบูรณาการใช้นวัตกรรมทางการพยาบาล: การศึกษานำร่อง</t>
  </si>
  <si>
    <t>วารสารวิจัยสุขภาพและการพยาบาล ปีที่ 37 ฉบับที่ 3 หน้า 170-180</t>
  </si>
  <si>
    <t>อาจารย์ ดร.นภพรพัชร มั่งถึก</t>
  </si>
  <si>
    <t>ผลของโปรแกรมการส่งเสริมสมรรถนะตนเองต่อความรู้และความมั่นใจการดูแลสุขภาพเพื่อป้องกันภาวะแทรกซ้อนโรคความดันโลหิตสูงและโรคเบาหวานในชมรมผู้สูงอายุวัดปุรณาวาส กรุงเทพมหานคร</t>
  </si>
  <si>
    <t>วารสารเกื้อการุณย์ ปีที่ 28 ฉบับที่ 2 หน้า 22-35</t>
  </si>
  <si>
    <t>ผู้ช่วยศาสตราจารย์ ดร.เปรมวดี คฤหเดช
อาจารย์กันยา นภาพงษ์</t>
  </si>
  <si>
    <t>พยาบาลกับการจัดการสภาพแวดล้อมปลอดบุหรี่ในชุมชน</t>
  </si>
  <si>
    <t>วารสารพยาบาล (Thai Journal of Nursing) ปีที่ 71 ฉบับที่ 1 หน้า 53-62</t>
  </si>
  <si>
    <t>อาจารย์ธนะวัฒน์ รวมสุก</t>
  </si>
  <si>
    <t>ประสิทธิผลของนวัตกรรมหมอนลูกยางบอลเพื่อสุขภาพป้องกันแผลกดทับ : การศึกษานำร่อง</t>
  </si>
  <si>
    <t>วารสารพยาบาลศาสตร์และสุขภาพ ปีที่ 45 ฉบับที่ 1 หน้า 61-74</t>
  </si>
  <si>
    <t>ผู้ช่วยศาสตราจารย์ ดร.มัณทนาวดี เมธาพัฒนะ</t>
  </si>
  <si>
    <t>Effectiveness of Using a Thermal Wound Dressing in the Mother after Childbirth</t>
  </si>
  <si>
    <t>The 2nd International Students conference on Academic Multidisciplinary Research 2022 (ISCAMR 2022) College of Hospitality Industry Management, Suan Sunandha Rajabhat University p.235-244</t>
  </si>
  <si>
    <t>อาจารย์รังสิมา พัสระ</t>
  </si>
  <si>
    <t>ปัจจัยที่มีความสัมพันธ์กับความรอบรู้ทางสุขภาพ ในการป้องกันโรคติดเชื้อไวรัสโคโรนา 2019 ของผู้สูงอายุ เขตกรุงเทพมหานคร</t>
  </si>
  <si>
    <t>วารสารพยาบาลสาธารณสุข (Journal of Public Health Nursing) ปีที่ 36 ฉบับที่ 1 หน้า 39-52</t>
  </si>
  <si>
    <t>ผลของโปรแกรมการส่งเสริมสมรรถนะตนเองต่อความรู้และความมั่นใจในพฤติกรรมการป้องกันการเกิดแผลที่เท้า ผู้สูงอายุเบาหวานในชมรม ผู้สูงอายุวัดปุรณาวาส กรุงเทพมหานคร</t>
  </si>
  <si>
    <t>วชิรเวชสารและวารสารเวชศาสตร์เขตเมือง ปีที่ 66 ฉบับที่ 2 หน้า 161-170</t>
  </si>
  <si>
    <t>ดร.กรรณิกา  เจิมเทียนชัย
รองศาสตราจารย์ ประไพวรรณ ด่านประดิษฐ์</t>
  </si>
  <si>
    <t>Health Program for NCD Patient Self-Care in Urban Community Bangkok, THAILAND</t>
  </si>
  <si>
    <t>APHEIT International Journal VOL. 11 NO. 1 JANUARY - JUNE 2022 page 20-31</t>
  </si>
  <si>
    <t>29 มิถุนายน 2565</t>
  </si>
  <si>
    <t>ดร.ลักษณ์วิรุฬม์ โชติศิริ
ดร.กันตพงษ์ ปราบสงบ</t>
  </si>
  <si>
    <t>The perceptions on good death of the older adults in the semi-urban community: A qualitative study</t>
  </si>
  <si>
    <t>International Journal of Nursing Sciences 9 (2022) page 389-396</t>
  </si>
  <si>
    <t>7 มิถุนายน 2565</t>
  </si>
  <si>
    <t>ดร.อารยา ทิพย์วงศ์
อาจารย์ธนะวัฒน์ รวมสุก
ดร.กนิษฐ์ โง้วศิริ</t>
  </si>
  <si>
    <t>การพยาบาลพระภิกษุอาพาธภายใต้พระธรรมวินัย
สำหรับนักศึกษาพยาบาลในการขึ้นฝึกปฏิบัติงาน</t>
  </si>
  <si>
    <t>วารสารสวนสุนันทาวิชาการและวิจัย ปีที่ 16 ฉบับ 1 หน้า 89-96</t>
  </si>
  <si>
    <t xml:space="preserve">มกราคม-มิถุนายน 2565 </t>
  </si>
  <si>
    <t>อาจารย์ธนะวัฒน์ รวมสุก
ดร.ลักษณ์วิรุฬม์ โชติศิริ
ดร.นภพรพัชร มั่งถึก</t>
  </si>
  <si>
    <t>ผลของการให้ความรู้เรื่องการล้างมือต่อพฤติกรรมการล้างมือของผู้มาเยี่ยมผู้ป่วย</t>
  </si>
  <si>
    <t>วารสารควบคุมโรค ปีที่ 48 ฉบับที่ 2 หน้า 381-393</t>
  </si>
  <si>
    <t xml:space="preserve"> เมษายน-มิถุนายน 2565</t>
  </si>
  <si>
    <t>ดร.อรทัย รุ่งวชิรา
ดร.นภพรพัชร มั่งถึก</t>
  </si>
  <si>
    <t>Family Problems of Adolescent Students in the Sex-Risk Group and the Non Sex-Risk Group in a Province in theMetropolitan Area of Bangkok</t>
  </si>
  <si>
    <t>วชิรเวชสาร ปีที่ 66 ฉบับที่ 3 (2565) หน้า 188-198</t>
  </si>
  <si>
    <t>พฤษภาคม-มิถุนายน 2565</t>
  </si>
  <si>
    <t>รองศาสตราจารย์ ประไพวรรณ ด่านประดิษฐ์
ผู้ช่วยศาสตราจารย์ พิเศษ ดร.เปรมวดี คฤหเดช</t>
  </si>
  <si>
    <t>Life Cycle Analysis of Milkfish Fingerlings Production in Thailand</t>
  </si>
  <si>
    <t>International Journal of Environmental Science and Development, Vol. 12, No. 11, หน้า 332-338</t>
  </si>
  <si>
    <t>ผู้ช่วยศาสตราจารย์ ดร.ปริศนา เพียรจริง</t>
  </si>
  <si>
    <t>วิทยาลัยสหเวชศาสตร์</t>
  </si>
  <si>
    <t>I am afraid that others will feel
scared and disgusted with me. So, I
will keep it a secret until I die”: A
qualitative study among patients
with tuberculosis receiving DOTS
regimen in Thailand</t>
  </si>
  <si>
    <t>Belitung Nursing Journal
Volume vol.7 no.6, หน้า 516-521</t>
  </si>
  <si>
    <t>ดร.กันตพงษ์ ปราบสงบ</t>
  </si>
  <si>
    <t>Association between Health Literacy, Self-care Behavior, and Blood Sugar Level among Older Patients with Type 2 Diabetes in Rural Thai Communities</t>
  </si>
  <si>
    <t>Annals of Geriatric Medicine and Research, Volume 25, Issue 4, หน้า 318-323</t>
  </si>
  <si>
    <t>ปัจจัยที่มีผลต่อคุณภาพชีวิตของผู้สูงอายุในชมรมผู้สูงอายุ ตำบลบางนกแขวก อำเภอบางคนที จังหวัดสมุทรสงคราม</t>
  </si>
  <si>
    <t>วารสารวิจัยและพัฒนาระบบสุขภาพ
Vol. 14 No. 3 หน้า 298 - 309</t>
  </si>
  <si>
    <t>อาจารย์สุรีย์วรรณ สีลาดเลา
ผู้ช่วยศาสตราจารย์ ดร.พท.ป.วรรณวิมล เมฆวิมล กิ่งแก้ว
อาจารย์กนกพร สมพร
อาจารย์นิวัฒน์ ทรงศิลป์</t>
  </si>
  <si>
    <t xml:space="preserve">การประยุกต์ใช้ระบบสารสนเทศงานเวชระเบียน ผ่าน Google form ภายใต้วิถีชีวิตใหม่ กรณีศึกษา : แผนกการแพทย์แผนจีน โรงพยาบาลการแพทย์แผนไทยและการแพทย์บูรณาการ วิทยาลัยสหเวชศาสตร์ </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</si>
  <si>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642-653</t>
  </si>
  <si>
    <t>อาจารย์จิรวัฒน์ สุดสวาท
อาจารย์สุวรรณา หัดสาหมัด</t>
  </si>
  <si>
    <t>Development Of Spa Massage Oil From Momordica Cochinchinensis (Lour.)Spreng. Extract</t>
  </si>
  <si>
    <t>Turkish Journal of Physiotherapy and Rehabilitation volume 32 issue 3 หน้า 22386-22392</t>
  </si>
  <si>
    <t>ดร.นรินทร์ กากะทุม
อาจารย์ พท.ป.กิตติศักดิ์ แคล้ว จันทร์สุข</t>
  </si>
  <si>
    <t>ปัจจัยที่มีความสัมพันธ์กับคุณภาพการนอนหลับของนักศึกษามหาวิทยาลัยในจังหวัดสมุทรสงคราม</t>
  </si>
  <si>
    <t>วารสารสหเวชศาสตร์ มหาวิทยาลัยราชภัฏสวนสุนันทา 
Vol. 6 No. 1 หน้า 26 -38</t>
  </si>
  <si>
    <t>มกราคม-ธันวาคม 2564</t>
  </si>
  <si>
    <t>อาจารย์ชนกพร ปานจินดา
อาจารย์ปภาวี สุขดี</t>
  </si>
  <si>
    <t>การศึกษาตำรานวดจุดวัดราชสิทธาราม เขตบางกอกใหญ่ กรุงเทพมหานคร</t>
  </si>
  <si>
    <t>วารสารสหเวชศาสตร์ มหาวิทยาลัยราชภัฏสวนสุนันทา 
Vol. 6 No. 1 หน้า 51 - 62</t>
  </si>
  <si>
    <t>ผู้ช่วยศาสตราจารย์ ดร.พท.ป.ศุภลักษณ์ ฟักคำ</t>
  </si>
  <si>
    <t>การใช้สเตียรอยด์ฮอร์โมนในการเกษตรการตกค้างในอาหาร และสิ่งแวดล้อม</t>
  </si>
  <si>
    <t>วารสารสหเวชศาสตร์ มหาวิทยาลัยราชภัฏสวนสุนันทา 
Vol. 6 No. 1 หน้า 90 - 110</t>
  </si>
  <si>
    <t>ผู้ช่วยศาสตราจารย์ ดร.ปริศนา  เพียรจริง</t>
  </si>
  <si>
    <t>Landmark Data to Distinguish and Identify Morphologically Close Tabanus spp. (Diptera: Tabanidae)</t>
  </si>
  <si>
    <t>Scopus-SJR Q1</t>
  </si>
  <si>
    <t>วารสาร Insects ISSN: 2075-4450  Volume 12 : 2021
หน้า 1 - 13</t>
  </si>
  <si>
    <t>28 ตุลาคม 2564</t>
  </si>
  <si>
    <t>ผู้ช่วยศาสตราจารย์ ดร.ธนวัฒน์ ชัยพงศ์พัชรา</t>
  </si>
  <si>
    <t>Healthcare Workers’ Burdens During the
COVID-19 Pandemic: A Qualitative Systematic
Review</t>
  </si>
  <si>
    <t>Journal of Multidisciplinary Healthcare, 
ISSN: 1178-2390  Volume 14 : 2021
หน้า 3015 - 3025</t>
  </si>
  <si>
    <t>27 ตุลาคม 2564</t>
  </si>
  <si>
    <t>อาจารย์ ดร.กันตพงษ์ ปราบสงบ</t>
  </si>
  <si>
    <t>LESSONS LEARNED AND THE POTENTIAL OF THAI
VHVS ON THE EFFECTIVENESS OF COVID-19
CONTROL: A CROSS-SECTIONAL STUDY</t>
  </si>
  <si>
    <t>Journal of Management Information and Decision Science issue 1 2022 หน้า 1-12</t>
  </si>
  <si>
    <t>ผู้ช่วยศาสตราจารย์ ดร.พท.ป.วรรณวิมล เมฆวิมล กิ่งแก้ว</t>
  </si>
  <si>
    <t>ปัญหาและอุปสรรคต่อการใช้บริการการแพทย์ฉุกเฉินของพระสงฆ์ในจังหวัดภาคเหนือของประเทศไทย</t>
  </si>
  <si>
    <t>วารสาร มฉก. วิชาการ ปีที่ 25, ฉบับที่ 2 หน้า 247-257</t>
  </si>
  <si>
    <t>อาจารย์นิวัฒน์ ทรงศิลป์</t>
  </si>
  <si>
    <t>Factors associated with positive young development in school
students: A scoping review</t>
  </si>
  <si>
    <t>Journal of Positive Psychology &amp; Wellbeing Vol. 5, No. 4, หน้า 1190 – 1198</t>
  </si>
  <si>
    <t>อาจารย์จตุพร อุ่นประเสริฐสุข</t>
  </si>
  <si>
    <t>ปัจจัยที่มีผลต่อความเครียดของผู้สูงอายุ ตำบลบางแก้ว อำเภอเมือง จังหวัดสมุทรสงคราม</t>
  </si>
  <si>
    <t xml:space="preserve">การประชุมวิชาการระดับชาติ "โครงการวันวิชาการคณะพลศึกษา : นวัตกรรมสุขภาพและกีฬา ครั้งที่ 4" ในรูปแบบออนไลน์ คณะพลศึกษา มหาวิทยาลัยศรีนครินทรวิโรฒ </t>
  </si>
  <si>
    <t>อาจารย์สุรีย์วรรณ สีลาดเลา</t>
  </si>
  <si>
    <t>ปัจจัยที่ส่งผลต่อพฤติกรรมการดูแลสุขภาพของประชาชนในตำบลกระดังงา อำเภอบางคนที จังหวัดสมุทรสงคราม</t>
  </si>
  <si>
    <t>อาจารย์สุณัฐชา เชาว์ไว
อาจารย์ศศิเพ็ญ ครุธชั่งทอง</t>
  </si>
  <si>
    <t>ปัจจัยที่มีความสัมพันธ์กับพฤติกรรมการบริโภคอาหารของผู้สูงอายุที่มีภาวะความดันโลหิตสูง ตำบลลาดใหญ่ อำเภอเมือง จังหวัดสมุทรสงคราม</t>
  </si>
  <si>
    <t>Cryptic Plasmodium inui and Plasmodium fieldi Infections Among Symptomatic Malaria Patients in Thailand</t>
  </si>
  <si>
    <t>Clinical Infectious Diseases ฉบับ ธันวาคม 2564 online</t>
  </si>
  <si>
    <t>ดร.นภาพร กวมทรัพย์</t>
  </si>
  <si>
    <t>Chemoenzymatic and Protecting-Group-Free Synthesis of 1,4-Substituted 1,2,3-Triazole-α‑D‑glucosides with Potent Inhibitory Activity toward Lysosomal α‑Glucosidase</t>
  </si>
  <si>
    <t>American Chemical Society omega vol.6 issue 39 หน้า 25710-25719</t>
  </si>
  <si>
    <t>ดร.สุวดี โชคชัยสิริ</t>
  </si>
  <si>
    <t>Species Discrimination of Three Odontomachus (Formicidae: Ponerinae) Species in Thailand Using Outline Morphometrics</t>
  </si>
  <si>
    <t>Insects, Volume 13, Issue 3 หน้า 1-12</t>
  </si>
  <si>
    <t>Effect of germination on antioxidant capacity, melatonin, and phenolic
content of Mung Bean sprouts</t>
  </si>
  <si>
    <t>โครงการประชุมวิชาการและนำเสนอผลงานทางวิชาการ คณะเภสัชศาสตร์ 3 สถาบัน ครั้งที่ 13 คณะเภสัชศาสตร์ มหาวิทยาลัยขอนแก่น</t>
  </si>
  <si>
    <t>ดร.ชวลิต โยงรัมย์</t>
  </si>
  <si>
    <t>ประสิทธิผลของการนวดด้วยน้ำมันลูกประคบและน้ำมันไพลต่ออาการปวดกล้ามเนื้อ คอ บ่า ไหล่ สำหรับผู้มาใช้บริการในคลินิกแพทย์แผนไทยสุโขทัยธรรมธิราช</t>
  </si>
  <si>
    <t>การประชุมเสนอผลงานวิจัยระดับชาติ มหาวิทยาลัยสุโขทัยธรรมาธิราช ครั้งที่ 11 หน้า 1067-1079</t>
  </si>
  <si>
    <t>รองศาสตราจารย์ พญ.ดวงพร นะคาพันธุ์ชัย
ผู้ช่วยศาสตราจารย์ ดร.พท.ป.ศุภะลักษณ์ ฟักคำ</t>
  </si>
  <si>
    <t>ประสิทธิผลของการเผายาสมุนไพรเพื่อลดอาการปวดเข่าในผู้ป่วยข้อเข่าเสื่อมแบบปฐมภูมิ</t>
  </si>
  <si>
    <t>การประชุมเสนอผลงานวิจัยระดับชาติ มหาวิทยาลัยสุโขทัยธรรมาธิราช ครั้งที่ 11 หน้า 1096-1108</t>
  </si>
  <si>
    <t>ประสิทธิผลของไฮโดรเจลผสมสารสกัดผักเสี้ยนผีในการลดภาวะสิวอักเสบ</t>
  </si>
  <si>
    <t>วารสารวิจัยและพัฒนาระบบสุขภาพ ปีที่ 14 ฉบับที่ 3 หน้า 111-124</t>
  </si>
  <si>
    <t>รองศาสตราจารย์ พญ.ดวงพร นะคาพันธุ์ชัย</t>
  </si>
  <si>
    <t>Smoking among working-age people a case study of community in thailand</t>
  </si>
  <si>
    <t>Journal of Positive School Psychology vol.6 no.2 หน้า2933-2944</t>
  </si>
  <si>
    <t>ดร.ทิพย์วารินทร์ เบ็ญจนิรัตน์
อาจารย์จตุพร อุ่นประเสริฐสุข
ดร.พรรณี โรจนเบญจกุล</t>
  </si>
  <si>
    <t>The environment of educational institute and learning happiness of student A croos-sectional survey Rajabhat university Thailand</t>
  </si>
  <si>
    <t>Journal of Positive School Psychology vol.6 no.2 หน้า2933-2945</t>
  </si>
  <si>
    <t>อาจารย์จตุพร อุ่นประเสริฐสุข
ดร.ทิพย์วารินทร์ เบ็ญจนิรัตน์
ดร.พรรณี โรจนเบญจกุล
ร.อ.นายแพทย์พงษ์ศักดิ์ เจริญงามเสมอ</t>
  </si>
  <si>
    <t>ศึกษารูปแบบการรักษาโรคลมปะกังด้วยศาสตร์การแพทย์แผนไทย</t>
  </si>
  <si>
    <t>ผู้ช่วยศาสตราจารย์ ดร.พท.ป.ศุภะลักษณ์ ฟักคำ</t>
  </si>
  <si>
    <t>Wing Phenotypic Variation among Stomoxys calcitrans
(Diptera: Muscidae) Populations in Thailand</t>
  </si>
  <si>
    <t>insects vol.13 issue.5 หน้า 1-15</t>
  </si>
  <si>
    <t>ศึกษาแนวทางพัฒนาครูนวดต้นแบบ ตำรับวัดโพธิ์ หลังยุคโควิด-19</t>
  </si>
  <si>
    <t>วารสารสุขภาพกับการจัดการสุขภาพ Vol. 7 No. 2 หน้า 154-167</t>
  </si>
  <si>
    <t>รองศาสตราจารย์ ดร.พวงทิพย์ ชัยพิบาลสฤษดิ์
ผู้ช่วยศาสตราจารย์ ดร.อุไรวรรณ อมรนิมิตร</t>
  </si>
  <si>
    <t>Insects Volume 13, Issue 3 หน้า 1-12</t>
  </si>
  <si>
    <t>Marginaols G–M, anti-inflammatory isopimarane diterpenoids, from the rhizomes of Kaempferia marginata</t>
  </si>
  <si>
    <t>Phytochemistry vollume 200 หน้า 1-8</t>
  </si>
  <si>
    <t>A novel use of a geometric morphometric technique to distinguish human
parasite eggs of twelve different species</t>
  </si>
  <si>
    <t>Experimental Parasitology vol.238 หน้า 1-8</t>
  </si>
  <si>
    <t>Dipterocarpol in Oleoresin of Dipterocarpus alatus Attributed to Cytotoxicity and Apoptosis-Inducing Effect</t>
  </si>
  <si>
    <t>วารสาร Molecules Volume 27 Issue 10 (May-2 2022)
หน้า 1-13</t>
  </si>
  <si>
    <t>อาจารย์ ดร.ชวลิต โยงรัมย์</t>
  </si>
  <si>
    <t>A randomized controlled clinical trial comparing different numbers of acupuncture sessions for migraine</t>
  </si>
  <si>
    <t>Acupuncture in Medicine Volume 40, Issue 3, หน้า 215 - 223</t>
  </si>
  <si>
    <t>อาจารย์ นพ.ธวัช บูรณถาวรสม</t>
  </si>
  <si>
    <t>Intraspecific Genetic Variation of Anisakis typica in Indian Mackerel Caught from the Gulf of Thailand, Samut Songkhram Province</t>
  </si>
  <si>
    <t>วารสาร The Scientific World Journal Volume 2022  
หน้า 1-10</t>
  </si>
  <si>
    <t xml:space="preserve">อาจารย์ ดร.นันทนา สุวรรณดิษฐากุล
ผู้ช่วยศาสตราจารย์ ดร.ธนวัฒน์ ชัยพงศ์พัชรา
</t>
  </si>
  <si>
    <t>Management Model For Reducing Plastic Bag Usage In Dormitory of SamutSongkhram Education Center: A Case Study of College of Allied Health Students SuanSunandha Rajabhat University</t>
  </si>
  <si>
    <t>วารสาร Journal of Positive School Psychology Volume 6 , No. 6 หน้า 1343-1350</t>
  </si>
  <si>
    <t>อาจารย์ ดร.พรรณี โรจนเบญจกุล
ร.อ.นพ.พงษ์ศักดิ์ เจริญงามเสมอ</t>
  </si>
  <si>
    <t>Knowledge And Behavior In Self-Defense Due To The Epidemic Situation Of The CoronavirusDisease 2019 (COVID-19) Of The Family In The Naval Flat Community, Bangkok In Thailand</t>
  </si>
  <si>
    <t>วารสาร Journal of Positive School Psychology Volume 6 , No. 6 หน้า 1362-1371</t>
  </si>
  <si>
    <t>Stress Management in the Situation of Coronavirus Disease 2019 (COVID-19) Epidemic: A Case Study of Students at an Autonomous University in Thailand</t>
  </si>
  <si>
    <t>Journal of Positive School Psychology 
2022, Vol. 6, No. 6, page 6103 – 6108</t>
  </si>
  <si>
    <t>ดร.ทิพย์วารินทร์ เบ็ญจนิรัตน์
ผู้ช่วยศาสตราจารย์จตุพร อุ่นประเสริฐสุข
ดร.พรรณี โรจนเบญจกุล
ร.อ.นายแพทย์พงษ์ศักดิ์ เจริญงามเสมอ
อาจารย์ศศิเพ็ญ ครุธชั่งทอง</t>
  </si>
  <si>
    <t>Quality of Life of Students in the Epidemic Situation of Coronavirus 2019: A Case Study: Students in an Autonomous University</t>
  </si>
  <si>
    <t>Journal of Positive School Psychology 
2022, Vol. 6, No. 6, page 6109 – 6116</t>
  </si>
  <si>
    <t>ผู้ช่วยศาสตราจารย์จตุพร อุ่นประเสริฐสุข
ดร.ทิพย์วารินทร์ เบ็ญจนิรัตน์
พท.ป.วรรณี พรมด้าว</t>
  </si>
  <si>
    <t>การศึกษาความสุขในชีวิตของผู้สูงอายุ</t>
  </si>
  <si>
    <t>วารสารสังคมศาสตร์ ปีที่ 11 ฉบับที่ 1 หน้า 112-127</t>
  </si>
  <si>
    <t>ผู้ช่วยศาสตราจารย์ ดร.อุไรวรรณ อมรนิมิตร
อาจารย์ณัฐสินี แสนสุข
นายแพทย์ธนูศักดิ์ รังสีพรหม</t>
  </si>
  <si>
    <t>โครงการการท่องเที่ยวเชิงอาหารผ่านอัตลักษณ์รัตนโกสินทร์</t>
  </si>
  <si>
    <t>หน่วยบริหารและจัดการทุนด้านการเพิ่มความสามารถในการแข่งขันของประเทศ (บพข.)</t>
  </si>
  <si>
    <t>8 พฤศจิกายน 2564</t>
  </si>
  <si>
    <t>ดร.ชนกพร ไผทสิทธิกุล
ผู้ช่วยศาสตราจารย์ ดร.สมบูรณ์ เวสน์</t>
  </si>
  <si>
    <t>วิทยาลัยสถาปัตยกรรมศาสตร์</t>
  </si>
  <si>
    <t>Bangkok Cosmology 1</t>
  </si>
  <si>
    <t>A Global Online Exhibition of Art Blessing 8</t>
  </si>
  <si>
    <t>25 ตุลาคม - 15 พฤศจิกายน 2564</t>
  </si>
  <si>
    <t>อาจารย์พิพัฒน์ ศักดิ์ศิริเกษมกุล</t>
  </si>
  <si>
    <t xml:space="preserve">สุคนธบำบัด และแนวทางการออกแบบสภาพแวดล้อมเพื่อส่งเสริมสุขภาพ
</t>
  </si>
  <si>
    <r>
      <t>การประชุมวิชาการระดับชาติ ครั้งที่ 4 THE 4</t>
    </r>
    <r>
      <rPr>
        <vertAlign val="superscript"/>
        <sz val="16"/>
        <color theme="1"/>
        <rFont val="TH SarabunPSK"/>
        <family val="2"/>
      </rPr>
      <t>th</t>
    </r>
    <r>
      <rPr>
        <sz val="16"/>
        <color theme="1"/>
        <rFont val="TH SarabunPSK"/>
        <family val="2"/>
      </rPr>
      <t xml:space="preserve"> NATIONAL FIT CONFERENCE </t>
    </r>
  </si>
  <si>
    <t>อาจารย์ภาวิณ สุทธินนท์</t>
  </si>
  <si>
    <t>แนวคิดการออกแบบพื้นที่และองค์ประกอบทางสถาปัตยกรรมประเภทโรงแรมสำหรับคนรักสัตว์</t>
  </si>
  <si>
    <t>ผู้ช่วยศาสตราจารย์ ฐิติรัตน์  หมื่นอนันต์</t>
  </si>
  <si>
    <t>สาน ศิลป์ เสียง ดุริยางคศาสตร์  แนวคิดและสภาพแวดล้อมของพื้นที่การศึกษาดุริยางคศาสตร์</t>
  </si>
  <si>
    <t>อาจารย์สุริยันต์  จันทร์สว่าง</t>
  </si>
  <si>
    <t xml:space="preserve">พื้นที่สร้างสรรค์และนวัตกรรมสำหรับคราฟต์เบียร์ไทย
</t>
  </si>
  <si>
    <t>อาจารย์ ดร.ชนกพร ไผทสิทธิกุล</t>
  </si>
  <si>
    <t xml:space="preserve">โครงสร้างและการออกแบบพิพิธภัณฑ์การบินอากาศยานและอวกาศยาน
</t>
  </si>
  <si>
    <t xml:space="preserve">ผู้ช่วยศาสตราจารย์ ดร.สมบูรณ์ เวสน์ </t>
  </si>
  <si>
    <t>การจัดสภาพแวดล้อมทางกายภาพสำหรับผู้สูงอายุในพื้นที่สาธารณะชุมชนเพื่ออำนวยความสะดวกและส่งเสริมคุณภาพชีวิตผู้สูงอายุ : กรณีศึกษาเทศบาลตำบลกระดังงา จังหวัดสมุทรสงคราม</t>
  </si>
  <si>
    <t>วารสารกระแสวัฒนธรรม ปีที่ 23 ฉบับที่ 43 หน้า 3-18</t>
  </si>
  <si>
    <t>อาจารย์ภัทฐิตา พงศ์ธนา</t>
  </si>
  <si>
    <t>14 ปีของการศึกษารัฐประศาสนศาสตร์ในอีสาน ว่าด้วยนโยบายสาธารณะ</t>
  </si>
  <si>
    <t>วารสารการวิจัยการบริหารการพัฒนา ปี 12 ฉบับ 1 หน้า 108-137</t>
  </si>
  <si>
    <t>อาจารย์ศุภกานต์ โสภาพร
ดร.ณัฏฐชัย เอกนราจินดาวัฒน์
อาจารย์ธีรารัตน์ อำนาจเจริญ 
ดร.วลีรัตน์ แสงไชย</t>
  </si>
  <si>
    <t>ศูนย์การศึกษาจังหวัดอุดรธานี</t>
  </si>
  <si>
    <t>Study on the suitability and feasibility of
establishing a storage and distribution center in
Tak Province to support the Tak special
economic development zone</t>
  </si>
  <si>
    <t>International Journal of Health Sciences Vol 6 No. S4 หน้า 108–120</t>
  </si>
  <si>
    <t>ดร.ณัฏฐชัย เอกนราจินดาวัฒน์
ผู้ช่วยศาสตราจารย์ ดร.ณัฐณภรณ์ เอกนราจินดาวัฒน์*
ดร.ดำเกิง อัศวสุนทรางกูร</t>
  </si>
  <si>
    <t>ศูนย์การศึกษาจังหวัดอุดรธานี
บัณฑิตวิทยาลัย (กลุ่มมนุษยศาสตร์ฯ)*</t>
  </si>
  <si>
    <t>ความพึงพอใจและปัจจัยที่มีผลต่อการตัดสินใจซื้อเกลือสินเธาว์ของกลุ่มวิสาหกิจชุมชน อำเภอบ้านดุง</t>
  </si>
  <si>
    <t>วารสารมนุษยศาสตร์และสังคมศาสตร์ มหาวิทยาลัยเอเชียอาคเนย์ vol.5 issue.2 หน้า 353-362</t>
  </si>
  <si>
    <t>กรกฎาคม – ธันวาคม 2564</t>
  </si>
  <si>
    <t>อาจารย์ดารณี ดวงพรม
อาจารย์ชลิดา ศรีสุนทร
อาจารย์อรรณพ ต.ศรีวงษ์</t>
  </si>
  <si>
    <r>
      <t xml:space="preserve">ศูนย์การศึกษาจังหวัดอุดรธานี 
</t>
    </r>
    <r>
      <rPr>
        <sz val="16"/>
        <color rgb="FFFF0000"/>
        <rFont val="TH SarabunPSK"/>
        <family val="2"/>
      </rPr>
      <t>(วิทยาลัยนวัตกรรมและการจัดการ)</t>
    </r>
  </si>
  <si>
    <t xml:space="preserve">การพัฒนาการตลาดของผลิตภัณฑ์ กลุ่มวิสาหกิจชุมชน จังหวัดอุดรธานี </t>
  </si>
  <si>
    <t>วารสารสมาคมนักวิจัย ปที่ 27ฉบับที่ 1 หน้า 52-67</t>
  </si>
  <si>
    <t>อาจารย์ภิรายุ แสนบุดดา 
อาจารย์อมรรัตน์ หมื่นจิตรน้อย 
อาจารย์ศรายุทธ ขวัญเมือง</t>
  </si>
  <si>
    <r>
      <t xml:space="preserve">ศูนย์การศึกษาจังหวัดอุดรธานี
</t>
    </r>
    <r>
      <rPr>
        <sz val="16"/>
        <color rgb="FFFF0000"/>
        <rFont val="TH SarabunPSK"/>
        <family val="2"/>
      </rPr>
      <t>(วิทยาลัยโลจิสติกส์และซัพพลายเชน)</t>
    </r>
  </si>
  <si>
    <t>การเพิ่มประสิทธิภาพกระบวนการผลิต กลุมวิสาหกิจชุมชน จังหวัดอุดรธานี</t>
  </si>
  <si>
    <t>วารสารสมาคมนักวิจัย ปที่ 27ฉบับที่ 1 หน้า 84-97</t>
  </si>
  <si>
    <t>อาจารย์สุรพงศ อินทรภักดิ์</t>
  </si>
  <si>
    <t>แนวทางการพัฒนาช่องทางการจัดจำหน่ายผลิตภัณฑ์จากเกลือสินเธาว์ผ่านเครือข่ายสังคม ออนไลน์เฟชบุ๊กของกลุ่มวิสาหกิจชุมชนอำเภอบ้านดุง จังหวัดอุดรธานี</t>
  </si>
  <si>
    <t>วารสารมนุษย์ศาสตร์และสังคมศาสตร์ มหาวิทยาลัยเอเชียอาคเนย์ ปีที่ 5 ฉบับที่ 2 หน้า 363-375</t>
  </si>
  <si>
    <t>อาจารย์ชลิดา ศรีสุนทร
อาจารย์ดารณี ดวงพรม
อาจารย์อรรณพ ต.ศรีวงษ์</t>
  </si>
  <si>
    <t>การบริหารงานตามยุทธศาสตร์การพัฒนาเทศบาลเมืองหนองบัวลำภู :การประเมินจากประชาชนผู้รับบริการ Management in accordance with Nong Bua Lamphu Municipal Development Strategy : Assessment from the service recipients.</t>
  </si>
  <si>
    <t>การประชุมวิชาการระดับชาติ “การจัดการเทคโนโลยีและนวัตกรรม” ครั้งที่ 8 The 8th National Conference on Technology and Innovation Management</t>
  </si>
  <si>
    <t>อาจารย์วลีรัตน์ แสงไชย                   
อาจารย์สุพัฒน์ สมสุข</t>
  </si>
  <si>
    <t>การศึกษารัฐประศาสนศาสตร์ในภาคตะวันออกเฉียงเหนือ: พ.ศ 2547 - 2560 ว่าด้วยประเด็นการท่องเที่ยว</t>
  </si>
  <si>
    <t xml:space="preserve">อาจารย์ศุภกานต์ โสภาพร
</t>
  </si>
  <si>
    <t>การพัฒนาผลิตภัณฑ์จากเกลือสินเธาว์ของกลุ่มวิสาหกิจชุมชนบ้านดุงเหนือ อำเภอบ้านดุง จังหวัดอุดรธานี</t>
  </si>
  <si>
    <t>วารสารมนุษยศาสตรและสังคมศาสตร มหาวิทยาลัยเอเชียอาคเนย ปีที่ 5 ฉบับที่ 2 หน้า 345-352</t>
  </si>
  <si>
    <t>พฤติกรรมการซื้อผลิตภัณฑ์สมุนไพรบรรเทาอาการปวดกล้ามเนื้อของผู้บริโภค ในอำเภอเมือง จังหวัดอุดรธานี</t>
  </si>
  <si>
    <t>การประชุมวิชาการระดับชาติ  ครั้งที่ 7 และนานาชาต ครั้งที่ 4 " วิทยาการจัดการเทพสตรี วิชาการ"</t>
  </si>
  <si>
    <t>26 - 27 พฤษภาคม 2565</t>
  </si>
  <si>
    <t>อาจารย์ชนากานต์ อุณาพรหม             
อาจารย์ชลิดา ศรีสุนทร</t>
  </si>
  <si>
    <t xml:space="preserve">6 บทความวิจัยหรือบทความวิชาการที่ตีพิมพ์ในวารสารวิชาการระดับนานาชาติ ตามประกาศ ก.พ.อาจารย์ </t>
  </si>
  <si>
    <t>8 ผลงานวิชาการรับใช้สังคมที่ได้รับการประเมินผ่านเกณฑ์การขอตำแหน่งทางวิชาการแล้ว</t>
  </si>
  <si>
    <t>10 ผลงานค้นพบพันธุ์พืช พันธุ์สัตว์ ที่ค้นพบใหม่และได้รับการจดทะเบียน</t>
  </si>
  <si>
    <t>11 ตำราหรือหนังสือ</t>
  </si>
  <si>
    <t>12 งานสร้างสรรค์ที่มีการเผยแพร่สู่สาธารณะในลักษณะใดลักษณะหนึ่ง หรือผ่านสื่อ</t>
  </si>
  <si>
    <t>13 งานสร้างสรรค์ที่ได้รับการเผยแพร่ในระดับสถาบัน</t>
  </si>
  <si>
    <t>15 งานสร้างสรรค์ที่ได้รับการเผยแพร่ในระดับความร่วมมือระหว่างประเทศ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</si>
</sst>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0.0"/>
    <numFmt numFmtId="188" formatCode="&quot;≥&quot;\ 0.00"/>
    <numFmt numFmtId="189" formatCode="0.0000"/>
    <numFmt numFmtId="190" formatCode="[$-F800]dddd\,\ mmmm\ dd\,\ yyyy"/>
    <numFmt numFmtId="191" formatCode="[$-101041E]d\ mmmm\ yyyy;@"/>
  </numFmts>
  <fonts count="33">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20"/>
      <name val="TH SarabunPSK"/>
      <family val="2"/>
    </font>
    <font>
      <b/>
      <sz val="16"/>
      <color theme="1"/>
      <name val="TH SarabunPSK"/>
      <family val="2"/>
    </font>
    <font>
      <b/>
      <sz val="16"/>
      <color rgb="FFFF0000"/>
      <name val="TH SarabunPSK"/>
      <family val="2"/>
    </font>
    <font>
      <sz val="10"/>
      <name val="Arial"/>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6"/>
      <color rgb="FFFF0000"/>
      <name val="TH SarabunPSK"/>
      <family val="2"/>
    </font>
    <font>
      <sz val="15"/>
      <color rgb="FFFF0000"/>
      <name val="TH SarabunPSK"/>
      <family val="2"/>
    </font>
    <font>
      <b/>
      <sz val="18"/>
      <name val="TH SarabunPSK"/>
      <family val="2"/>
    </font>
    <font>
      <sz val="18"/>
      <name val="TH SarabunPSK"/>
      <family val="2"/>
    </font>
    <font>
      <b/>
      <sz val="18"/>
      <color theme="1"/>
      <name val="TH SarabunPSK"/>
      <family val="2"/>
    </font>
    <font>
      <b/>
      <sz val="18"/>
      <color theme="1"/>
      <name val="Wingdings"/>
      <charset val="2"/>
    </font>
    <font>
      <b/>
      <sz val="16"/>
      <color rgb="FF000000"/>
      <name val="TH SarabunPSK"/>
      <family val="2"/>
    </font>
    <font>
      <sz val="16"/>
      <color rgb="FF000000"/>
      <name val="TH SarabunPSK"/>
      <family val="2"/>
    </font>
    <font>
      <b/>
      <sz val="18"/>
      <color theme="0"/>
      <name val="TH SarabunPSK"/>
      <family val="2"/>
    </font>
    <font>
      <sz val="18"/>
      <color theme="1"/>
      <name val="TH SarabunPSK"/>
      <family val="2"/>
    </font>
    <font>
      <sz val="18"/>
      <color theme="1"/>
      <name val="Wingdings"/>
      <charset val="2"/>
    </font>
    <font>
      <sz val="11"/>
      <name val="TH SarabunPSK"/>
      <family val="2"/>
    </font>
    <font>
      <b/>
      <sz val="20"/>
      <color rgb="FFFF0000"/>
      <name val="TH SarabunPSK"/>
      <family val="2"/>
    </font>
    <font>
      <b/>
      <sz val="16"/>
      <color theme="0"/>
      <name val="TH SarabunPSK"/>
      <family val="2"/>
    </font>
    <font>
      <sz val="16"/>
      <color rgb="FF000000"/>
      <name val="THSarabunPSK"/>
    </font>
    <font>
      <sz val="11"/>
      <color theme="1"/>
      <name val="Tahoma"/>
      <family val="2"/>
      <charset val="222"/>
      <scheme val="minor"/>
    </font>
    <font>
      <vertAlign val="superscript"/>
      <sz val="16"/>
      <name val="TH SarabunPSK"/>
      <family val="2"/>
    </font>
    <font>
      <sz val="11"/>
      <color theme="1"/>
      <name val="Tahoma"/>
      <family val="2"/>
      <scheme val="minor"/>
    </font>
    <font>
      <vertAlign val="superscript"/>
      <sz val="16"/>
      <color theme="1"/>
      <name val="TH SarabunPSK"/>
      <family val="2"/>
    </font>
  </fonts>
  <fills count="2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FFFF00"/>
        <bgColor indexed="64"/>
      </patternFill>
    </fill>
    <fill>
      <patternFill patternType="solid">
        <fgColor rgb="FFD9E2F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EAF1DD"/>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BE5F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C0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Dashed">
        <color indexed="64"/>
      </bottom>
      <diagonal/>
    </border>
    <border>
      <left/>
      <right style="medium">
        <color indexed="64"/>
      </right>
      <top/>
      <bottom style="mediumDashed">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style="medium">
        <color indexed="64"/>
      </top>
      <bottom style="medium">
        <color indexed="64"/>
      </bottom>
      <diagonal/>
    </border>
  </borders>
  <cellStyleXfs count="5">
    <xf numFmtId="0" fontId="0" fillId="0" borderId="0"/>
    <xf numFmtId="0" fontId="8" fillId="0" borderId="0"/>
    <xf numFmtId="0" fontId="29" fillId="0" borderId="0"/>
    <xf numFmtId="0" fontId="8" fillId="0" borderId="0"/>
    <xf numFmtId="0" fontId="31" fillId="0" borderId="0"/>
  </cellStyleXfs>
  <cellXfs count="36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2" fillId="3" borderId="5" xfId="0" applyFont="1" applyFill="1" applyBorder="1" applyAlignment="1" applyProtection="1">
      <alignment vertical="top"/>
      <protection locked="0"/>
    </xf>
    <xf numFmtId="0" fontId="5" fillId="3" borderId="5" xfId="0" applyFont="1" applyFill="1" applyBorder="1" applyAlignment="1" applyProtection="1">
      <alignment horizontal="lef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6" fillId="3" borderId="8" xfId="0" applyFont="1" applyFill="1" applyBorder="1" applyAlignment="1" applyProtection="1">
      <alignment horizontal="center" vertical="top"/>
      <protection locked="0"/>
    </xf>
    <xf numFmtId="0" fontId="3" fillId="4" borderId="0" xfId="0" applyFont="1" applyFill="1" applyBorder="1" applyAlignment="1" applyProtection="1">
      <alignment horizontal="left" vertical="top"/>
      <protection locked="0"/>
    </xf>
    <xf numFmtId="0" fontId="6" fillId="3" borderId="9"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12" xfId="0" applyFont="1" applyFill="1" applyBorder="1" applyAlignment="1" applyProtection="1">
      <alignment vertical="center" wrapText="1"/>
      <protection locked="0"/>
    </xf>
    <xf numFmtId="0" fontId="6" fillId="3" borderId="12" xfId="0"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9" fillId="6" borderId="8"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4"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87" fontId="6" fillId="3" borderId="11" xfId="0" applyNumberFormat="1" applyFont="1" applyFill="1" applyBorder="1" applyAlignment="1" applyProtection="1">
      <alignment horizontal="center" vertical="center" wrapText="1"/>
      <protection locked="0"/>
    </xf>
    <xf numFmtId="0" fontId="9" fillId="3" borderId="14" xfId="1"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7" borderId="15" xfId="0" applyFont="1" applyFill="1" applyBorder="1" applyAlignment="1" applyProtection="1">
      <alignment vertical="top" wrapText="1"/>
      <protection locked="0"/>
    </xf>
    <xf numFmtId="0" fontId="6" fillId="7" borderId="0" xfId="0" applyFont="1" applyFill="1" applyBorder="1" applyAlignment="1" applyProtection="1">
      <alignment vertical="top" wrapText="1"/>
      <protection locked="0"/>
    </xf>
    <xf numFmtId="0" fontId="6" fillId="7" borderId="16" xfId="0" applyFont="1" applyFill="1" applyBorder="1" applyAlignment="1" applyProtection="1">
      <alignment vertical="top" wrapText="1"/>
      <protection locked="0"/>
    </xf>
    <xf numFmtId="188" fontId="10" fillId="7" borderId="17" xfId="0" applyNumberFormat="1" applyFont="1" applyFill="1" applyBorder="1" applyAlignment="1" applyProtection="1">
      <alignment horizontal="center" vertical="top" wrapText="1"/>
      <protection locked="0"/>
    </xf>
    <xf numFmtId="0" fontId="6" fillId="7" borderId="11" xfId="0" applyFont="1" applyFill="1" applyBorder="1" applyAlignment="1" applyProtection="1">
      <alignment horizontal="center" vertical="center" wrapText="1"/>
      <protection locked="0"/>
    </xf>
    <xf numFmtId="2" fontId="6" fillId="7" borderId="8" xfId="0" applyNumberFormat="1" applyFont="1" applyFill="1" applyBorder="1" applyAlignment="1" applyProtection="1">
      <alignment horizontal="center" vertical="top" wrapText="1"/>
      <protection locked="0"/>
    </xf>
    <xf numFmtId="0" fontId="9" fillId="7" borderId="14" xfId="1" applyFont="1" applyFill="1" applyBorder="1" applyAlignment="1" applyProtection="1">
      <alignment horizontal="center" vertical="center" wrapText="1"/>
      <protection locked="0"/>
    </xf>
    <xf numFmtId="2" fontId="3" fillId="7" borderId="8" xfId="0" applyNumberFormat="1" applyFont="1" applyFill="1" applyBorder="1" applyAlignment="1" applyProtection="1">
      <alignment horizontal="center" vertical="top" wrapText="1"/>
      <protection hidden="1"/>
    </xf>
    <xf numFmtId="189" fontId="3" fillId="7" borderId="8" xfId="0" applyNumberFormat="1" applyFont="1" applyFill="1" applyBorder="1" applyAlignment="1" applyProtection="1">
      <alignment horizontal="center" vertical="top" wrapText="1"/>
      <protection hidden="1"/>
    </xf>
    <xf numFmtId="0" fontId="11" fillId="7" borderId="8" xfId="0" applyFont="1" applyFill="1" applyBorder="1" applyAlignment="1" applyProtection="1">
      <alignment horizontal="center" vertical="top" wrapText="1"/>
      <protection hidden="1"/>
    </xf>
    <xf numFmtId="0" fontId="3" fillId="7" borderId="8" xfId="0" applyFont="1" applyFill="1" applyBorder="1" applyAlignment="1" applyProtection="1">
      <alignment horizontal="center" vertical="top" wrapText="1"/>
      <protection hidden="1"/>
    </xf>
    <xf numFmtId="0" fontId="11" fillId="4" borderId="0" xfId="0" applyFont="1" applyFill="1" applyAlignment="1" applyProtection="1">
      <alignment horizontal="left" vertical="top"/>
      <protection locked="0"/>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0" fontId="6" fillId="0" borderId="18" xfId="0" applyFont="1" applyBorder="1" applyAlignment="1">
      <alignment horizontal="center" vertical="center"/>
    </xf>
    <xf numFmtId="0" fontId="3" fillId="4" borderId="11" xfId="0" applyFont="1" applyFill="1" applyBorder="1" applyAlignment="1" applyProtection="1">
      <alignment horizontal="left" vertical="top" wrapText="1" indent="1"/>
      <protection locked="0"/>
    </xf>
    <xf numFmtId="0" fontId="3" fillId="4" borderId="12" xfId="0" applyFont="1" applyFill="1" applyBorder="1" applyAlignment="1" applyProtection="1">
      <alignment horizontal="left" vertical="top" wrapText="1" indent="1"/>
      <protection locked="0"/>
    </xf>
    <xf numFmtId="188" fontId="10" fillId="0" borderId="17" xfId="0" applyNumberFormat="1" applyFont="1" applyFill="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6" fillId="7"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locked="0"/>
    </xf>
    <xf numFmtId="0" fontId="12" fillId="0" borderId="8" xfId="1" applyFont="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hidden="1"/>
    </xf>
    <xf numFmtId="189" fontId="3"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0" fontId="12" fillId="0" borderId="8" xfId="0" applyFont="1" applyBorder="1" applyAlignment="1" applyProtection="1">
      <alignment horizontal="center" vertical="top" wrapText="1"/>
      <protection hidden="1"/>
    </xf>
    <xf numFmtId="0" fontId="3" fillId="0" borderId="8" xfId="0" applyFont="1" applyBorder="1" applyAlignment="1" applyProtection="1">
      <alignment horizontal="left" vertical="top" wrapText="1"/>
      <protection hidden="1"/>
    </xf>
    <xf numFmtId="0" fontId="13" fillId="8" borderId="8" xfId="0" applyFont="1" applyFill="1" applyBorder="1" applyAlignment="1" applyProtection="1">
      <alignment horizontal="center" vertical="center" wrapText="1"/>
    </xf>
    <xf numFmtId="0" fontId="3" fillId="0" borderId="8" xfId="0" applyFont="1" applyBorder="1" applyAlignment="1" applyProtection="1">
      <alignment horizontal="center" vertical="top" wrapText="1"/>
      <protection hidden="1"/>
    </xf>
    <xf numFmtId="2" fontId="10" fillId="0" borderId="8" xfId="0" applyNumberFormat="1" applyFont="1" applyBorder="1" applyAlignment="1" applyProtection="1">
      <alignment horizontal="center" vertical="center" wrapText="1"/>
    </xf>
    <xf numFmtId="0" fontId="12" fillId="4" borderId="11" xfId="0" applyFont="1" applyFill="1" applyBorder="1" applyAlignment="1" applyProtection="1">
      <alignment horizontal="left" vertical="top" wrapText="1" indent="1"/>
      <protection locked="0"/>
    </xf>
    <xf numFmtId="0" fontId="12" fillId="4" borderId="12" xfId="0" applyFont="1" applyFill="1" applyBorder="1" applyAlignment="1" applyProtection="1">
      <alignment horizontal="left" vertical="top" wrapText="1" indent="1"/>
      <protection locked="0"/>
    </xf>
    <xf numFmtId="2" fontId="3" fillId="0" borderId="8" xfId="0" applyNumberFormat="1" applyFont="1" applyBorder="1" applyAlignment="1" applyProtection="1">
      <alignment horizontal="center" vertical="top" wrapText="1"/>
      <protection hidden="1"/>
    </xf>
    <xf numFmtId="0" fontId="3" fillId="0" borderId="17" xfId="0" applyFont="1" applyBorder="1" applyAlignment="1" applyProtection="1">
      <alignment horizontal="center" vertical="top" wrapText="1"/>
      <protection locked="0"/>
    </xf>
    <xf numFmtId="0" fontId="12" fillId="0" borderId="17" xfId="1" applyFont="1" applyBorder="1" applyAlignment="1" applyProtection="1">
      <alignment horizontal="center" vertical="top" wrapText="1"/>
      <protection locked="0"/>
    </xf>
    <xf numFmtId="0" fontId="6" fillId="0" borderId="19" xfId="0" applyFont="1" applyBorder="1" applyAlignment="1">
      <alignment horizontal="center" vertical="center"/>
    </xf>
    <xf numFmtId="0" fontId="9" fillId="0" borderId="8" xfId="0" applyFont="1" applyFill="1" applyBorder="1" applyAlignment="1" applyProtection="1">
      <alignment horizontal="center" vertical="top" wrapText="1"/>
      <protection locked="0"/>
    </xf>
    <xf numFmtId="0" fontId="9" fillId="7" borderId="8" xfId="0" applyFont="1" applyFill="1" applyBorder="1" applyAlignment="1" applyProtection="1">
      <alignment horizontal="center" vertical="top" wrapText="1"/>
      <protection locked="0"/>
    </xf>
    <xf numFmtId="2" fontId="9" fillId="4" borderId="8" xfId="0" applyNumberFormat="1" applyFont="1" applyFill="1" applyBorder="1" applyAlignment="1" applyProtection="1">
      <alignment horizontal="center" vertical="top" wrapText="1"/>
      <protection locked="0"/>
    </xf>
    <xf numFmtId="0" fontId="12" fillId="0" borderId="1" xfId="1" applyFont="1" applyBorder="1" applyAlignment="1" applyProtection="1">
      <alignment horizontal="center" vertical="top" wrapText="1"/>
      <protection locked="0"/>
    </xf>
    <xf numFmtId="0" fontId="3" fillId="4" borderId="16" xfId="0" applyFont="1" applyFill="1" applyBorder="1" applyAlignment="1" applyProtection="1">
      <alignment horizontal="left" vertical="top"/>
      <protection locked="0"/>
    </xf>
    <xf numFmtId="0" fontId="14" fillId="4" borderId="11" xfId="0" applyFont="1" applyFill="1" applyBorder="1" applyAlignment="1" applyProtection="1">
      <alignment horizontal="left" vertical="top" wrapText="1" indent="2"/>
      <protection locked="0"/>
    </xf>
    <xf numFmtId="0" fontId="14" fillId="4" borderId="12" xfId="0" applyFont="1" applyFill="1" applyBorder="1" applyAlignment="1" applyProtection="1">
      <alignment horizontal="left" vertical="top" wrapText="1" indent="2"/>
      <protection locked="0"/>
    </xf>
    <xf numFmtId="188" fontId="10" fillId="9" borderId="10" xfId="0" applyNumberFormat="1" applyFont="1" applyFill="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9" fillId="0" borderId="1" xfId="1" applyFont="1" applyFill="1" applyBorder="1" applyAlignment="1" applyProtection="1">
      <alignment horizontal="center"/>
      <protection locked="0"/>
    </xf>
    <xf numFmtId="2" fontId="3" fillId="9" borderId="8" xfId="0" applyNumberFormat="1" applyFont="1" applyFill="1" applyBorder="1" applyAlignment="1" applyProtection="1">
      <alignment horizontal="center" vertical="top" wrapText="1"/>
      <protection hidden="1"/>
    </xf>
    <xf numFmtId="189" fontId="3" fillId="9" borderId="8" xfId="0" applyNumberFormat="1" applyFont="1" applyFill="1" applyBorder="1" applyAlignment="1" applyProtection="1">
      <alignment horizontal="center" vertical="top" wrapText="1"/>
      <protection hidden="1"/>
    </xf>
    <xf numFmtId="0" fontId="11" fillId="9" borderId="8" xfId="0" applyFont="1" applyFill="1" applyBorder="1" applyAlignment="1" applyProtection="1">
      <alignment horizontal="center" vertical="top" wrapText="1"/>
      <protection hidden="1"/>
    </xf>
    <xf numFmtId="0" fontId="3" fillId="9" borderId="8" xfId="0" applyFont="1" applyFill="1" applyBorder="1" applyAlignment="1" applyProtection="1">
      <alignment horizontal="center" vertical="top" wrapText="1"/>
      <protection hidden="1"/>
    </xf>
    <xf numFmtId="189" fontId="9" fillId="9" borderId="8" xfId="0" applyNumberFormat="1" applyFont="1" applyFill="1" applyBorder="1" applyAlignment="1" applyProtection="1">
      <alignment horizontal="center" vertical="top" wrapText="1"/>
      <protection locked="0"/>
    </xf>
    <xf numFmtId="0" fontId="9" fillId="7" borderId="11" xfId="1" applyFont="1" applyFill="1" applyBorder="1" applyAlignment="1" applyProtection="1">
      <alignment vertical="top" wrapText="1"/>
      <protection locked="0"/>
    </xf>
    <xf numFmtId="0" fontId="9" fillId="7" borderId="7" xfId="1" applyFont="1" applyFill="1" applyBorder="1" applyAlignment="1" applyProtection="1">
      <alignment vertical="top" wrapText="1"/>
      <protection locked="0"/>
    </xf>
    <xf numFmtId="0" fontId="9" fillId="7" borderId="12" xfId="1" applyFont="1" applyFill="1" applyBorder="1" applyAlignment="1" applyProtection="1">
      <alignment vertical="top" wrapText="1"/>
      <protection locked="0"/>
    </xf>
    <xf numFmtId="1" fontId="9" fillId="7" borderId="11" xfId="1" applyNumberFormat="1"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top" wrapText="1"/>
      <protection locked="0"/>
    </xf>
    <xf numFmtId="2" fontId="6" fillId="4" borderId="17" xfId="0" applyNumberFormat="1" applyFont="1" applyFill="1" applyBorder="1" applyAlignment="1" applyProtection="1">
      <alignment horizontal="center" vertical="top" wrapText="1"/>
      <protection locked="0"/>
    </xf>
    <xf numFmtId="0" fontId="12" fillId="0" borderId="17" xfId="1" applyFont="1" applyBorder="1" applyAlignment="1" applyProtection="1">
      <alignment horizontal="center"/>
      <protection locked="0"/>
    </xf>
    <xf numFmtId="0" fontId="12" fillId="0" borderId="8" xfId="1" applyFont="1" applyBorder="1" applyAlignment="1" applyProtection="1">
      <alignment horizontal="center"/>
      <protection locked="0"/>
    </xf>
    <xf numFmtId="0" fontId="12" fillId="4" borderId="11" xfId="0" applyFont="1" applyFill="1" applyBorder="1" applyAlignment="1" applyProtection="1">
      <alignment horizontal="left" vertical="top" wrapText="1"/>
      <protection locked="0"/>
    </xf>
    <xf numFmtId="0" fontId="12" fillId="4" borderId="12"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top" wrapText="1"/>
      <protection locked="0"/>
    </xf>
    <xf numFmtId="0" fontId="12" fillId="0" borderId="11" xfId="1" applyFont="1" applyBorder="1" applyAlignment="1" applyProtection="1">
      <alignment horizontal="center"/>
      <protection locked="0"/>
    </xf>
    <xf numFmtId="0" fontId="9" fillId="7" borderId="4" xfId="1" applyFont="1" applyFill="1" applyBorder="1" applyAlignment="1" applyProtection="1">
      <alignment vertical="top" wrapText="1"/>
      <protection locked="0"/>
    </xf>
    <xf numFmtId="0" fontId="9" fillId="7" borderId="5" xfId="1" applyFont="1" applyFill="1" applyBorder="1" applyAlignment="1" applyProtection="1">
      <alignment vertical="top" wrapText="1"/>
      <protection locked="0"/>
    </xf>
    <xf numFmtId="0" fontId="9" fillId="7" borderId="6" xfId="1" applyFont="1" applyFill="1" applyBorder="1" applyAlignment="1" applyProtection="1">
      <alignment vertical="top" wrapText="1"/>
      <protection locked="0"/>
    </xf>
    <xf numFmtId="0" fontId="6" fillId="0" borderId="9" xfId="0" applyFont="1" applyBorder="1" applyAlignment="1">
      <alignment horizontal="center" vertical="center"/>
    </xf>
    <xf numFmtId="0" fontId="12" fillId="4" borderId="1" xfId="0" applyFont="1" applyFill="1" applyBorder="1" applyAlignment="1" applyProtection="1">
      <alignment horizontal="left" vertical="top" wrapText="1" indent="1"/>
      <protection locked="0"/>
    </xf>
    <xf numFmtId="0" fontId="12" fillId="4" borderId="3" xfId="0" applyFont="1" applyFill="1" applyBorder="1" applyAlignment="1" applyProtection="1">
      <alignment horizontal="left" vertical="top" wrapText="1" indent="1"/>
      <protection locked="0"/>
    </xf>
    <xf numFmtId="0" fontId="6" fillId="10" borderId="8" xfId="0" applyFont="1" applyFill="1" applyBorder="1" applyAlignment="1" applyProtection="1">
      <alignment horizontal="center"/>
      <protection locked="0"/>
    </xf>
    <xf numFmtId="188" fontId="10" fillId="11" borderId="8" xfId="0" applyNumberFormat="1" applyFont="1" applyFill="1" applyBorder="1" applyAlignment="1" applyProtection="1">
      <alignment horizontal="center" vertical="top" wrapText="1"/>
      <protection locked="0"/>
    </xf>
    <xf numFmtId="0" fontId="6" fillId="10" borderId="8" xfId="0" applyFont="1" applyFill="1" applyBorder="1" applyAlignment="1" applyProtection="1">
      <alignment horizontal="center"/>
      <protection locked="0"/>
    </xf>
    <xf numFmtId="0" fontId="9" fillId="10" borderId="8" xfId="0" applyFont="1" applyFill="1" applyBorder="1" applyAlignment="1" applyProtection="1">
      <alignment horizontal="center"/>
      <protection locked="0"/>
    </xf>
    <xf numFmtId="2" fontId="6" fillId="10" borderId="8" xfId="0" applyNumberFormat="1" applyFont="1" applyFill="1" applyBorder="1" applyAlignment="1" applyProtection="1">
      <alignment horizontal="center" vertical="top" wrapText="1"/>
      <protection locked="0"/>
    </xf>
    <xf numFmtId="1" fontId="9" fillId="10"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top" wrapText="1"/>
      <protection hidden="1"/>
    </xf>
    <xf numFmtId="0" fontId="3" fillId="12" borderId="8" xfId="0" applyFont="1" applyFill="1" applyBorder="1" applyAlignment="1" applyProtection="1">
      <alignment horizontal="left" vertical="top"/>
      <protection locked="0"/>
    </xf>
    <xf numFmtId="0" fontId="6" fillId="12" borderId="8" xfId="0" applyFont="1" applyFill="1" applyBorder="1" applyAlignment="1" applyProtection="1">
      <alignment horizontal="left"/>
      <protection locked="0"/>
    </xf>
    <xf numFmtId="188" fontId="10" fillId="12" borderId="17" xfId="0" applyNumberFormat="1" applyFont="1" applyFill="1" applyBorder="1" applyAlignment="1" applyProtection="1">
      <alignment horizontal="center" vertical="top" wrapText="1"/>
      <protection locked="0"/>
    </xf>
    <xf numFmtId="0" fontId="6" fillId="12" borderId="8" xfId="0" applyFont="1" applyFill="1" applyBorder="1" applyAlignment="1" applyProtection="1">
      <alignment horizontal="center"/>
      <protection locked="0"/>
    </xf>
    <xf numFmtId="2" fontId="6" fillId="12" borderId="8" xfId="0" applyNumberFormat="1" applyFont="1" applyFill="1" applyBorder="1" applyAlignment="1" applyProtection="1">
      <alignment horizontal="center"/>
      <protection locked="0"/>
    </xf>
    <xf numFmtId="2" fontId="3" fillId="13" borderId="8" xfId="0" applyNumberFormat="1" applyFont="1" applyFill="1" applyBorder="1" applyAlignment="1" applyProtection="1">
      <alignment horizontal="center" vertical="top" wrapText="1"/>
      <protection hidden="1"/>
    </xf>
    <xf numFmtId="189" fontId="3" fillId="13" borderId="8" xfId="0" applyNumberFormat="1" applyFont="1" applyFill="1" applyBorder="1" applyAlignment="1" applyProtection="1">
      <alignment horizontal="center" vertical="top" wrapText="1"/>
      <protection hidden="1"/>
    </xf>
    <xf numFmtId="0" fontId="11" fillId="13" borderId="8" xfId="0" applyFont="1" applyFill="1" applyBorder="1" applyAlignment="1" applyProtection="1">
      <alignment horizontal="center" vertical="top" wrapText="1"/>
      <protection hidden="1"/>
    </xf>
    <xf numFmtId="2" fontId="6" fillId="9" borderId="8" xfId="0" applyNumberFormat="1" applyFont="1" applyFill="1" applyBorder="1" applyAlignment="1" applyProtection="1">
      <alignment horizontal="center" vertical="top" wrapText="1"/>
      <protection hidden="1"/>
    </xf>
    <xf numFmtId="0" fontId="6" fillId="13" borderId="8" xfId="0" applyFont="1" applyFill="1" applyBorder="1" applyAlignment="1" applyProtection="1">
      <alignment horizontal="left" vertical="top" wrapText="1"/>
      <protection hidden="1"/>
    </xf>
    <xf numFmtId="0" fontId="3" fillId="4" borderId="8" xfId="0" applyFont="1" applyFill="1" applyBorder="1" applyAlignment="1" applyProtection="1">
      <alignment horizontal="left" vertical="top"/>
      <protection locked="0"/>
    </xf>
    <xf numFmtId="0" fontId="12" fillId="4" borderId="8" xfId="0" applyFont="1" applyFill="1" applyBorder="1" applyAlignment="1" applyProtection="1">
      <alignment horizontal="left" vertical="top" wrapText="1"/>
      <protection locked="0"/>
    </xf>
    <xf numFmtId="188" fontId="15" fillId="14" borderId="17" xfId="0" applyNumberFormat="1" applyFont="1" applyFill="1" applyBorder="1" applyAlignment="1" applyProtection="1">
      <alignment horizontal="center" vertical="top" wrapText="1"/>
      <protection locked="0"/>
    </xf>
    <xf numFmtId="0" fontId="3" fillId="14" borderId="8" xfId="0" applyFont="1" applyFill="1" applyBorder="1" applyAlignment="1" applyProtection="1">
      <alignment horizontal="center" vertical="top" wrapText="1"/>
      <protection locked="0"/>
    </xf>
    <xf numFmtId="0" fontId="3" fillId="1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8" fontId="15" fillId="14" borderId="10" xfId="0" applyNumberFormat="1" applyFont="1" applyFill="1" applyBorder="1" applyAlignment="1" applyProtection="1">
      <alignment horizontal="center" vertical="top" wrapText="1"/>
      <protection locked="0"/>
    </xf>
    <xf numFmtId="0" fontId="3" fillId="14" borderId="10" xfId="0" applyFont="1" applyFill="1" applyBorder="1" applyAlignment="1" applyProtection="1">
      <alignment horizontal="center" vertical="top" wrapText="1"/>
      <protection locked="0"/>
    </xf>
    <xf numFmtId="0" fontId="3" fillId="14" borderId="10" xfId="0" applyFont="1" applyFill="1" applyBorder="1" applyAlignment="1" applyProtection="1">
      <alignment horizontal="center" vertical="top"/>
      <protection locked="0"/>
    </xf>
    <xf numFmtId="189" fontId="3" fillId="4" borderId="10" xfId="0" applyNumberFormat="1" applyFont="1" applyFill="1" applyBorder="1" applyAlignment="1" applyProtection="1">
      <alignment horizontal="center" vertical="top" wrapText="1"/>
      <protection hidden="1"/>
    </xf>
    <xf numFmtId="0" fontId="11" fillId="4" borderId="10" xfId="0" applyFont="1" applyFill="1" applyBorder="1" applyAlignment="1" applyProtection="1">
      <alignment horizontal="center" vertical="top" wrapText="1"/>
      <protection hidden="1"/>
    </xf>
    <xf numFmtId="0" fontId="16" fillId="3" borderId="8" xfId="0" applyFont="1" applyFill="1" applyBorder="1" applyAlignment="1" applyProtection="1">
      <alignment horizontal="center" vertical="top" wrapText="1"/>
      <protection locked="0"/>
    </xf>
    <xf numFmtId="188" fontId="17" fillId="3" borderId="8" xfId="0" applyNumberFormat="1" applyFont="1" applyFill="1" applyBorder="1" applyAlignment="1" applyProtection="1">
      <alignment horizontal="center" vertical="top" wrapText="1"/>
      <protection locked="0"/>
    </xf>
    <xf numFmtId="1" fontId="18" fillId="3" borderId="8" xfId="0" applyNumberFormat="1"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9"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7" fillId="15" borderId="0" xfId="0" applyFont="1" applyFill="1" applyAlignment="1" applyProtection="1">
      <alignment horizontal="left" vertical="top"/>
      <protection locked="0"/>
    </xf>
    <xf numFmtId="0" fontId="3" fillId="15" borderId="0" xfId="0" applyFont="1" applyFill="1" applyProtection="1">
      <protection locked="0"/>
    </xf>
    <xf numFmtId="0" fontId="20" fillId="16" borderId="20" xfId="0" applyFont="1" applyFill="1" applyBorder="1" applyAlignment="1" applyProtection="1">
      <alignment horizontal="center" vertical="center"/>
      <protection locked="0"/>
    </xf>
    <xf numFmtId="0" fontId="20" fillId="16" borderId="21" xfId="0" applyFont="1" applyFill="1" applyBorder="1" applyAlignment="1" applyProtection="1">
      <alignment horizontal="center" vertical="center"/>
      <protection locked="0"/>
    </xf>
    <xf numFmtId="0" fontId="20" fillId="16" borderId="22" xfId="0" applyFont="1" applyFill="1" applyBorder="1" applyAlignment="1" applyProtection="1">
      <alignment horizontal="center" vertical="center"/>
      <protection locked="0"/>
    </xf>
    <xf numFmtId="0" fontId="20" fillId="16" borderId="20" xfId="0" applyFont="1" applyFill="1" applyBorder="1" applyAlignment="1" applyProtection="1">
      <alignment horizontal="center" vertical="center" wrapText="1"/>
      <protection locked="0"/>
    </xf>
    <xf numFmtId="0" fontId="20" fillId="16" borderId="23" xfId="0" applyFont="1" applyFill="1" applyBorder="1" applyAlignment="1" applyProtection="1">
      <alignment horizontal="center" vertical="center"/>
      <protection locked="0"/>
    </xf>
    <xf numFmtId="0" fontId="20" fillId="16" borderId="24" xfId="0" applyFont="1" applyFill="1" applyBorder="1" applyAlignment="1" applyProtection="1">
      <alignment horizontal="center" vertical="center"/>
      <protection locked="0"/>
    </xf>
    <xf numFmtId="0" fontId="20" fillId="16" borderId="23" xfId="0" applyFont="1" applyFill="1" applyBorder="1" applyAlignment="1" applyProtection="1">
      <alignment horizontal="center" vertical="center" wrapText="1"/>
      <protection locked="0"/>
    </xf>
    <xf numFmtId="0" fontId="7" fillId="4" borderId="25" xfId="0" applyFont="1" applyFill="1" applyBorder="1" applyAlignment="1" applyProtection="1">
      <alignment vertical="center"/>
      <protection locked="0"/>
    </xf>
    <xf numFmtId="0" fontId="7" fillId="17" borderId="26" xfId="0" applyFont="1" applyFill="1" applyBorder="1" applyAlignment="1" applyProtection="1">
      <alignment horizontal="center" vertical="center" wrapText="1"/>
      <protection hidden="1"/>
    </xf>
    <xf numFmtId="0" fontId="21" fillId="0" borderId="25" xfId="0" applyFont="1" applyBorder="1" applyAlignment="1" applyProtection="1">
      <alignment vertical="center"/>
      <protection locked="0"/>
    </xf>
    <xf numFmtId="0" fontId="21" fillId="18" borderId="26" xfId="0" applyFont="1" applyFill="1" applyBorder="1" applyAlignment="1" applyProtection="1">
      <alignment horizontal="center" vertical="center" wrapText="1"/>
      <protection hidden="1"/>
    </xf>
    <xf numFmtId="0" fontId="21" fillId="7" borderId="26" xfId="0" applyFont="1" applyFill="1" applyBorder="1" applyAlignment="1" applyProtection="1">
      <alignment horizontal="center" vertical="center" wrapText="1"/>
      <protection hidden="1"/>
    </xf>
    <xf numFmtId="0" fontId="21" fillId="0" borderId="26" xfId="0" applyFont="1" applyBorder="1" applyAlignment="1" applyProtection="1">
      <alignment horizontal="center" vertical="center" wrapText="1"/>
      <protection hidden="1"/>
    </xf>
    <xf numFmtId="0" fontId="21" fillId="0" borderId="23" xfId="0" applyFont="1" applyBorder="1" applyAlignment="1" applyProtection="1">
      <alignment vertical="center"/>
      <protection locked="0"/>
    </xf>
    <xf numFmtId="0" fontId="21" fillId="4" borderId="24" xfId="0" applyFont="1" applyFill="1" applyBorder="1" applyAlignment="1" applyProtection="1">
      <alignment horizontal="center" vertical="center" wrapText="1"/>
      <protection hidden="1"/>
    </xf>
    <xf numFmtId="0" fontId="21" fillId="4" borderId="26" xfId="0" applyFont="1" applyFill="1" applyBorder="1" applyAlignment="1" applyProtection="1">
      <alignment horizontal="center" vertical="center" wrapText="1"/>
      <protection hidden="1"/>
    </xf>
    <xf numFmtId="0" fontId="7" fillId="0" borderId="23" xfId="0" applyFont="1" applyBorder="1" applyAlignment="1" applyProtection="1">
      <alignment vertical="center"/>
      <protection locked="0"/>
    </xf>
    <xf numFmtId="0" fontId="20" fillId="17" borderId="24" xfId="0" applyFont="1" applyFill="1" applyBorder="1" applyAlignment="1" applyProtection="1">
      <alignment horizontal="center" vertical="center" wrapText="1"/>
      <protection hidden="1"/>
    </xf>
    <xf numFmtId="0" fontId="21" fillId="17" borderId="26" xfId="0" applyFont="1" applyFill="1" applyBorder="1" applyAlignment="1" applyProtection="1">
      <alignment horizontal="center" vertical="center" wrapText="1"/>
      <protection hidden="1"/>
    </xf>
    <xf numFmtId="0" fontId="21" fillId="18" borderId="26" xfId="0" applyFont="1" applyFill="1" applyBorder="1" applyAlignment="1" applyProtection="1">
      <alignment horizontal="center" vertical="center"/>
      <protection hidden="1"/>
    </xf>
    <xf numFmtId="0" fontId="21" fillId="18" borderId="24" xfId="0" applyFont="1" applyFill="1" applyBorder="1" applyAlignment="1" applyProtection="1">
      <alignment horizontal="center" vertical="center"/>
      <protection hidden="1"/>
    </xf>
    <xf numFmtId="0" fontId="7" fillId="0" borderId="23" xfId="0" applyFont="1" applyBorder="1" applyAlignment="1" applyProtection="1">
      <alignment vertical="top" wrapText="1"/>
      <protection locked="0"/>
    </xf>
    <xf numFmtId="0" fontId="21" fillId="0" borderId="24" xfId="0" applyFont="1" applyBorder="1" applyAlignment="1" applyProtection="1">
      <alignment horizontal="center" vertical="center"/>
      <protection hidden="1"/>
    </xf>
    <xf numFmtId="0" fontId="20" fillId="19" borderId="23" xfId="0" applyFont="1" applyFill="1" applyBorder="1" applyAlignment="1" applyProtection="1">
      <alignment horizontal="center" vertical="center"/>
      <protection locked="0"/>
    </xf>
    <xf numFmtId="0" fontId="20" fillId="19" borderId="24" xfId="0" applyFont="1" applyFill="1" applyBorder="1" applyAlignment="1" applyProtection="1">
      <alignment horizontal="center" vertical="center"/>
      <protection hidden="1"/>
    </xf>
    <xf numFmtId="0" fontId="22" fillId="20" borderId="8" xfId="0" applyFont="1" applyFill="1" applyBorder="1" applyAlignment="1" applyProtection="1">
      <alignment horizontal="center" vertical="center" wrapText="1"/>
      <protection locked="0"/>
    </xf>
    <xf numFmtId="0" fontId="18" fillId="21" borderId="8" xfId="0" applyFont="1" applyFill="1" applyBorder="1" applyAlignment="1" applyProtection="1">
      <alignment vertical="top" wrapText="1"/>
      <protection locked="0"/>
    </xf>
    <xf numFmtId="0" fontId="22" fillId="20" borderId="8" xfId="0" applyFont="1" applyFill="1" applyBorder="1" applyAlignment="1" applyProtection="1">
      <alignment horizontal="center" vertical="center"/>
      <protection locked="0"/>
    </xf>
    <xf numFmtId="0" fontId="22" fillId="20" borderId="8" xfId="0" applyFont="1" applyFill="1" applyBorder="1" applyAlignment="1" applyProtection="1">
      <alignment horizontal="center" vertical="center" wrapText="1"/>
      <protection locked="0"/>
    </xf>
    <xf numFmtId="0" fontId="16" fillId="7" borderId="8" xfId="0" applyFont="1" applyFill="1" applyBorder="1" applyAlignment="1">
      <alignment horizontal="center" vertical="center" wrapText="1"/>
    </xf>
    <xf numFmtId="0" fontId="16" fillId="7" borderId="8" xfId="0" applyFont="1" applyFill="1" applyBorder="1" applyAlignment="1">
      <alignment horizontal="center" vertical="center"/>
    </xf>
    <xf numFmtId="0" fontId="23" fillId="4" borderId="8" xfId="0" applyFont="1" applyFill="1" applyBorder="1" applyAlignment="1" applyProtection="1">
      <alignment horizontal="center" vertical="top"/>
      <protection locked="0"/>
    </xf>
    <xf numFmtId="189" fontId="23" fillId="4" borderId="8" xfId="0" applyNumberFormat="1" applyFont="1" applyFill="1" applyBorder="1" applyAlignment="1" applyProtection="1">
      <alignment horizontal="center" vertical="top"/>
      <protection locked="0"/>
    </xf>
    <xf numFmtId="0" fontId="24" fillId="4" borderId="8" xfId="0" applyFont="1" applyFill="1" applyBorder="1" applyAlignment="1" applyProtection="1">
      <alignment horizontal="center" vertical="top"/>
      <protection locked="0"/>
    </xf>
    <xf numFmtId="0" fontId="25" fillId="4" borderId="8" xfId="0" applyFont="1" applyFill="1" applyBorder="1" applyAlignment="1"/>
    <xf numFmtId="0" fontId="3" fillId="4" borderId="0" xfId="0" applyFont="1" applyFill="1" applyAlignment="1" applyProtection="1">
      <alignment horizontal="center" vertical="top"/>
      <protection locked="0"/>
    </xf>
    <xf numFmtId="0" fontId="3" fillId="7" borderId="0" xfId="0" applyFont="1" applyFill="1" applyAlignment="1" applyProtection="1">
      <alignment horizontal="left" vertical="top"/>
      <protection locked="0"/>
    </xf>
    <xf numFmtId="0" fontId="6" fillId="3" borderId="11"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9" fillId="3" borderId="8" xfId="1" applyFont="1" applyFill="1" applyBorder="1" applyAlignment="1" applyProtection="1">
      <alignment vertical="center" wrapText="1"/>
      <protection locked="0"/>
    </xf>
    <xf numFmtId="2" fontId="3" fillId="4" borderId="0" xfId="0" applyNumberFormat="1" applyFont="1" applyFill="1" applyAlignment="1" applyProtection="1">
      <alignment horizontal="left" vertical="top"/>
      <protection locked="0"/>
    </xf>
    <xf numFmtId="1" fontId="3" fillId="4" borderId="0" xfId="0" applyNumberFormat="1" applyFont="1" applyFill="1" applyAlignment="1" applyProtection="1">
      <alignment horizontal="left" vertical="top"/>
      <protection locked="0"/>
    </xf>
    <xf numFmtId="0" fontId="6" fillId="7" borderId="0" xfId="0" applyFont="1" applyFill="1" applyAlignment="1" applyProtection="1">
      <alignment horizontal="left" vertical="top"/>
      <protection locked="0"/>
    </xf>
    <xf numFmtId="2" fontId="6" fillId="7" borderId="0" xfId="0" applyNumberFormat="1" applyFont="1" applyFill="1" applyAlignment="1" applyProtection="1">
      <alignment horizontal="left" vertical="top"/>
      <protection locked="0"/>
    </xf>
    <xf numFmtId="1" fontId="6" fillId="7" borderId="0" xfId="0" applyNumberFormat="1"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22"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3" borderId="2" xfId="0" applyFont="1" applyFill="1" applyBorder="1" applyAlignment="1" applyProtection="1">
      <alignment vertical="top" wrapText="1"/>
      <protection locked="0"/>
    </xf>
    <xf numFmtId="0" fontId="26"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wrapText="1"/>
      <protection locked="0"/>
    </xf>
    <xf numFmtId="0" fontId="2" fillId="4" borderId="2" xfId="0" applyFont="1" applyFill="1" applyBorder="1" applyAlignment="1" applyProtection="1">
      <alignment vertical="top"/>
      <protection locked="0"/>
    </xf>
    <xf numFmtId="0" fontId="22" fillId="4" borderId="15"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top" wrapText="1"/>
      <protection locked="0"/>
    </xf>
    <xf numFmtId="0" fontId="2" fillId="3" borderId="5" xfId="0" applyFont="1" applyFill="1" applyBorder="1" applyAlignment="1" applyProtection="1">
      <alignment horizontal="right" vertical="center"/>
      <protection locked="0"/>
    </xf>
    <xf numFmtId="0" fontId="26" fillId="3" borderId="5" xfId="0" applyFont="1" applyFill="1" applyBorder="1" applyAlignment="1" applyProtection="1">
      <alignment horizontal="right" vertical="center" wrapText="1"/>
      <protection locked="0"/>
    </xf>
    <xf numFmtId="0" fontId="2" fillId="3" borderId="5"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top" wrapText="1"/>
      <protection locked="0"/>
    </xf>
    <xf numFmtId="0" fontId="1" fillId="5" borderId="6"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27" fillId="4" borderId="0" xfId="0" applyFont="1" applyFill="1" applyAlignment="1" applyProtection="1">
      <alignment horizontal="center" vertical="center"/>
      <protection locked="0"/>
    </xf>
    <xf numFmtId="0" fontId="3" fillId="4" borderId="5" xfId="0" applyFont="1" applyFill="1" applyBorder="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0" xfId="0" applyFont="1" applyFill="1" applyAlignment="1" applyProtection="1">
      <alignment horizontal="center" vertical="top" wrapText="1"/>
      <protection locked="0"/>
    </xf>
    <xf numFmtId="0" fontId="23" fillId="4" borderId="0" xfId="0" applyFont="1" applyFill="1" applyAlignment="1" applyProtection="1">
      <alignment horizontal="left" vertical="top" wrapText="1"/>
      <protection locked="0"/>
    </xf>
    <xf numFmtId="0" fontId="18" fillId="3" borderId="8"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187" fontId="14" fillId="4" borderId="8" xfId="0" applyNumberFormat="1" applyFont="1" applyFill="1" applyBorder="1" applyAlignment="1" applyProtection="1">
      <alignment horizontal="center" vertical="top" wrapText="1"/>
      <protection hidden="1"/>
    </xf>
    <xf numFmtId="49" fontId="3" fillId="4" borderId="8" xfId="0" applyNumberFormat="1" applyFont="1" applyFill="1" applyBorder="1" applyAlignment="1" applyProtection="1">
      <alignment horizontal="center" vertical="top" wrapText="1"/>
      <protection locked="0"/>
    </xf>
    <xf numFmtId="0" fontId="3" fillId="4" borderId="12" xfId="0" applyFont="1" applyFill="1" applyBorder="1" applyAlignment="1" applyProtection="1">
      <alignment horizontal="left" vertical="top" wrapText="1"/>
      <protection locked="0"/>
    </xf>
    <xf numFmtId="14" fontId="3" fillId="4" borderId="8" xfId="0" applyNumberFormat="1" applyFont="1" applyFill="1" applyBorder="1" applyAlignment="1" applyProtection="1">
      <alignment horizontal="center" vertical="top" wrapText="1"/>
      <protection locked="0"/>
    </xf>
    <xf numFmtId="0" fontId="21" fillId="4" borderId="8" xfId="0" applyFont="1" applyFill="1" applyBorder="1" applyAlignment="1">
      <alignment vertical="top" wrapText="1"/>
    </xf>
    <xf numFmtId="0" fontId="3" fillId="4" borderId="8" xfId="0" applyFont="1" applyFill="1" applyBorder="1" applyAlignment="1">
      <alignment vertical="top" wrapText="1"/>
    </xf>
    <xf numFmtId="0" fontId="3" fillId="4" borderId="8" xfId="0" applyFont="1" applyFill="1" applyBorder="1" applyAlignment="1">
      <alignment horizontal="left" vertical="top" wrapText="1"/>
    </xf>
    <xf numFmtId="0" fontId="3" fillId="18" borderId="0" xfId="0" applyFont="1" applyFill="1" applyAlignment="1" applyProtection="1">
      <alignment horizontal="left" vertical="top"/>
      <protection locked="0"/>
    </xf>
    <xf numFmtId="187" fontId="14" fillId="4" borderId="8" xfId="0" applyNumberFormat="1" applyFont="1" applyFill="1" applyBorder="1" applyAlignment="1" applyProtection="1">
      <alignment horizontal="center" vertical="top"/>
      <protection hidden="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protection locked="0"/>
    </xf>
    <xf numFmtId="0" fontId="12" fillId="0" borderId="8" xfId="0" applyFont="1" applyBorder="1" applyAlignment="1">
      <alignment vertical="top" wrapText="1"/>
    </xf>
    <xf numFmtId="187" fontId="14" fillId="0" borderId="8" xfId="0" applyNumberFormat="1" applyFont="1" applyBorder="1" applyAlignment="1" applyProtection="1">
      <alignment horizontal="center" vertical="top"/>
      <protection hidden="1"/>
    </xf>
    <xf numFmtId="0" fontId="3" fillId="0" borderId="12" xfId="0" applyFont="1" applyBorder="1" applyAlignment="1" applyProtection="1">
      <alignment horizontal="left" vertical="top" wrapText="1"/>
      <protection locked="0"/>
    </xf>
    <xf numFmtId="49" fontId="12" fillId="0" borderId="8" xfId="0" applyNumberFormat="1" applyFont="1" applyBorder="1" applyAlignment="1" applyProtection="1">
      <alignment horizontal="center" vertical="top" wrapText="1"/>
      <protection locked="0"/>
    </xf>
    <xf numFmtId="0" fontId="12" fillId="0" borderId="8" xfId="0" applyFont="1" applyBorder="1" applyAlignment="1" applyProtection="1">
      <alignment horizontal="left" vertical="top" wrapText="1"/>
      <protection locked="0"/>
    </xf>
    <xf numFmtId="49" fontId="14" fillId="0" borderId="0" xfId="0" applyNumberFormat="1" applyFont="1" applyAlignment="1" applyProtection="1">
      <alignment horizontal="center" vertical="top"/>
      <protection locked="0"/>
    </xf>
    <xf numFmtId="0" fontId="14" fillId="0" borderId="0" xfId="0" applyFont="1" applyAlignment="1" applyProtection="1">
      <alignment horizontal="left" vertical="top"/>
      <protection locked="0"/>
    </xf>
    <xf numFmtId="0" fontId="3" fillId="0" borderId="8" xfId="0" applyFont="1" applyBorder="1" applyAlignment="1">
      <alignment vertical="top" wrapText="1"/>
    </xf>
    <xf numFmtId="0" fontId="3" fillId="0" borderId="8" xfId="0" applyFont="1" applyBorder="1" applyAlignment="1" applyProtection="1">
      <alignment horizontal="left" vertical="top"/>
      <protection locked="0"/>
    </xf>
    <xf numFmtId="49" fontId="3" fillId="4" borderId="8" xfId="0" applyNumberFormat="1" applyFont="1" applyFill="1" applyBorder="1" applyAlignment="1" applyProtection="1">
      <alignment horizontal="center" vertical="top"/>
      <protection locked="0"/>
    </xf>
    <xf numFmtId="0" fontId="3" fillId="0" borderId="8" xfId="0" applyFont="1" applyBorder="1" applyAlignment="1">
      <alignment horizontal="left" vertical="top" wrapText="1"/>
    </xf>
    <xf numFmtId="0" fontId="3" fillId="0" borderId="8" xfId="0" applyFont="1" applyBorder="1" applyAlignment="1" applyProtection="1">
      <alignment horizontal="center" vertical="top"/>
      <protection locked="0"/>
    </xf>
    <xf numFmtId="0" fontId="3" fillId="0" borderId="8" xfId="0" applyFont="1" applyBorder="1" applyAlignment="1" applyProtection="1">
      <alignment horizontal="left" vertical="top" wrapText="1"/>
      <protection locked="0"/>
    </xf>
    <xf numFmtId="0" fontId="14" fillId="4" borderId="8" xfId="0" applyFont="1" applyFill="1" applyBorder="1" applyAlignment="1" applyProtection="1">
      <alignment horizontal="center" vertical="top" wrapText="1"/>
      <protection locked="0"/>
    </xf>
    <xf numFmtId="17" fontId="3" fillId="4" borderId="8" xfId="0" applyNumberFormat="1" applyFont="1" applyFill="1" applyBorder="1" applyAlignment="1" applyProtection="1">
      <alignment horizontal="center" vertical="top" wrapText="1"/>
      <protection locked="0"/>
    </xf>
    <xf numFmtId="0" fontId="21" fillId="4" borderId="0" xfId="0" applyFont="1" applyFill="1" applyAlignment="1">
      <alignment vertical="top" wrapText="1"/>
    </xf>
    <xf numFmtId="0" fontId="28" fillId="4" borderId="0" xfId="0" applyFont="1" applyFill="1" applyAlignment="1">
      <alignment vertical="top"/>
    </xf>
    <xf numFmtId="0" fontId="3" fillId="4" borderId="8" xfId="0" applyFont="1" applyFill="1" applyBorder="1" applyAlignment="1" applyProtection="1">
      <alignment horizontal="left" vertical="top"/>
      <protection locked="0"/>
    </xf>
    <xf numFmtId="0" fontId="28" fillId="4" borderId="8" xfId="0" applyFont="1" applyFill="1" applyBorder="1" applyAlignment="1">
      <alignment vertical="top" wrapText="1"/>
    </xf>
    <xf numFmtId="0" fontId="14" fillId="4" borderId="8" xfId="0" applyFont="1" applyFill="1" applyBorder="1" applyAlignment="1" applyProtection="1">
      <alignment horizontal="left" vertical="top" wrapText="1"/>
      <protection locked="0"/>
    </xf>
    <xf numFmtId="0" fontId="21" fillId="4" borderId="8" xfId="0" applyFont="1" applyFill="1" applyBorder="1" applyAlignment="1">
      <alignment wrapText="1"/>
    </xf>
    <xf numFmtId="0" fontId="3" fillId="4" borderId="12"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protection locked="0"/>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18" xfId="0" applyFont="1" applyBorder="1" applyAlignment="1">
      <alignment horizontal="left" vertical="top" wrapText="1"/>
    </xf>
    <xf numFmtId="0" fontId="3" fillId="0" borderId="18" xfId="0" applyFont="1" applyBorder="1" applyAlignment="1">
      <alignment horizontal="center" vertical="top" wrapText="1"/>
    </xf>
    <xf numFmtId="0" fontId="12" fillId="4" borderId="12" xfId="0" applyFont="1" applyFill="1" applyBorder="1" applyAlignment="1" applyProtection="1">
      <alignment horizontal="left" vertical="top" wrapText="1"/>
      <protection locked="0"/>
    </xf>
    <xf numFmtId="14" fontId="12" fillId="4" borderId="8" xfId="0" applyNumberFormat="1" applyFont="1" applyFill="1" applyBorder="1" applyAlignment="1" applyProtection="1">
      <alignment horizontal="center" vertical="top" wrapText="1"/>
      <protection locked="0"/>
    </xf>
    <xf numFmtId="0" fontId="12" fillId="4" borderId="8" xfId="0" applyFont="1" applyFill="1" applyBorder="1" applyAlignment="1" applyProtection="1">
      <alignment horizontal="left" vertical="top" wrapText="1"/>
      <protection locked="0"/>
    </xf>
    <xf numFmtId="0" fontId="3" fillId="22" borderId="0" xfId="0" applyFont="1" applyFill="1" applyAlignment="1" applyProtection="1">
      <alignment horizontal="left" vertical="top"/>
      <protection locked="0"/>
    </xf>
    <xf numFmtId="0" fontId="3" fillId="0" borderId="12" xfId="0" applyFont="1" applyBorder="1" applyAlignment="1" applyProtection="1">
      <alignment horizontal="left" vertical="top" wrapText="1"/>
      <protection locked="0"/>
    </xf>
    <xf numFmtId="187" fontId="14" fillId="0" borderId="8" xfId="0" applyNumberFormat="1" applyFont="1" applyBorder="1" applyAlignment="1" applyProtection="1">
      <alignment horizontal="center" vertical="top" wrapText="1"/>
      <protection hidden="1"/>
    </xf>
    <xf numFmtId="0" fontId="12" fillId="0" borderId="18" xfId="0" applyFont="1" applyBorder="1" applyAlignment="1">
      <alignment horizontal="left" vertical="top" wrapText="1"/>
    </xf>
    <xf numFmtId="49" fontId="12" fillId="0" borderId="18" xfId="0" applyNumberFormat="1" applyFont="1" applyBorder="1" applyAlignment="1">
      <alignment horizontal="center" vertical="top"/>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14" fillId="0" borderId="0" xfId="0" applyFont="1" applyAlignment="1" applyProtection="1">
      <alignment horizontal="center" vertical="top"/>
      <protection locked="0"/>
    </xf>
    <xf numFmtId="187" fontId="12" fillId="0" borderId="8" xfId="0" applyNumberFormat="1" applyFont="1" applyBorder="1" applyAlignment="1" applyProtection="1">
      <alignment horizontal="center" vertical="top"/>
      <protection hidden="1"/>
    </xf>
    <xf numFmtId="0" fontId="21" fillId="0" borderId="0" xfId="0" applyFont="1" applyAlignment="1">
      <alignment vertical="top" wrapText="1"/>
    </xf>
    <xf numFmtId="49" fontId="3" fillId="0" borderId="8" xfId="0" applyNumberFormat="1" applyFont="1" applyBorder="1" applyAlignment="1" applyProtection="1">
      <alignment horizontal="center" vertical="top" wrapText="1"/>
      <protection locked="0"/>
    </xf>
    <xf numFmtId="0" fontId="21" fillId="0" borderId="8" xfId="0" applyFont="1" applyBorder="1" applyAlignment="1">
      <alignment vertical="top" wrapText="1"/>
    </xf>
    <xf numFmtId="0" fontId="12" fillId="4" borderId="11" xfId="2" applyFont="1" applyFill="1" applyBorder="1" applyAlignment="1">
      <alignment horizontal="left" vertical="top" wrapText="1"/>
    </xf>
    <xf numFmtId="0" fontId="12" fillId="4" borderId="12" xfId="2" applyFont="1" applyFill="1" applyBorder="1" applyAlignment="1">
      <alignment horizontal="left" vertical="top" wrapText="1"/>
    </xf>
    <xf numFmtId="0" fontId="14" fillId="4" borderId="8" xfId="0" applyFont="1" applyFill="1" applyBorder="1" applyAlignment="1">
      <alignment vertical="top" wrapText="1"/>
    </xf>
    <xf numFmtId="0" fontId="12" fillId="4" borderId="4" xfId="3" applyFont="1" applyFill="1" applyBorder="1" applyAlignment="1">
      <alignment horizontal="left" vertical="top" wrapText="1"/>
    </xf>
    <xf numFmtId="15" fontId="12" fillId="4" borderId="14" xfId="3" applyNumberFormat="1" applyFont="1" applyFill="1" applyBorder="1" applyAlignment="1">
      <alignment horizontal="center" vertical="top" wrapText="1"/>
    </xf>
    <xf numFmtId="0" fontId="12" fillId="4" borderId="14" xfId="3" applyFont="1" applyFill="1" applyBorder="1" applyAlignment="1">
      <alignment horizontal="left" vertical="top" wrapText="1"/>
    </xf>
    <xf numFmtId="0" fontId="12" fillId="0" borderId="8" xfId="0" applyFont="1" applyBorder="1" applyAlignment="1">
      <alignment horizontal="left" vertical="top" wrapText="1"/>
    </xf>
    <xf numFmtId="0" fontId="3" fillId="0" borderId="18" xfId="0" applyFont="1" applyBorder="1" applyAlignment="1">
      <alignment horizontal="left" vertical="top"/>
    </xf>
    <xf numFmtId="0" fontId="21" fillId="0" borderId="0" xfId="0" applyFont="1" applyAlignment="1">
      <alignment vertical="center" wrapText="1"/>
    </xf>
    <xf numFmtId="190" fontId="3" fillId="4" borderId="8" xfId="0" applyNumberFormat="1" applyFont="1" applyFill="1" applyBorder="1" applyAlignment="1" applyProtection="1">
      <alignment horizontal="center" vertical="top" wrapText="1"/>
      <protection locked="0"/>
    </xf>
    <xf numFmtId="0" fontId="3" fillId="4" borderId="11" xfId="0" applyFont="1" applyFill="1" applyBorder="1" applyAlignment="1" applyProtection="1">
      <alignment vertical="top" wrapText="1"/>
      <protection locked="0"/>
    </xf>
    <xf numFmtId="0" fontId="3" fillId="4" borderId="12" xfId="0" applyFont="1" applyFill="1" applyBorder="1" applyAlignment="1" applyProtection="1">
      <alignment vertical="top" wrapText="1"/>
      <protection locked="0"/>
    </xf>
    <xf numFmtId="0" fontId="3" fillId="4" borderId="11" xfId="0" applyFont="1" applyFill="1" applyBorder="1" applyAlignment="1" applyProtection="1">
      <alignment horizontal="center" vertical="top" wrapText="1"/>
      <protection locked="0"/>
    </xf>
    <xf numFmtId="0" fontId="3" fillId="4" borderId="12" xfId="0" applyFont="1" applyFill="1" applyBorder="1" applyAlignment="1" applyProtection="1">
      <alignment horizontal="center" vertical="top" wrapText="1"/>
      <protection locked="0"/>
    </xf>
    <xf numFmtId="190" fontId="12" fillId="4" borderId="8" xfId="0" applyNumberFormat="1" applyFont="1" applyFill="1" applyBorder="1" applyAlignment="1" applyProtection="1">
      <alignment horizontal="center" vertical="top" wrapText="1"/>
      <protection locked="0"/>
    </xf>
    <xf numFmtId="14" fontId="3" fillId="0" borderId="8" xfId="0" applyNumberFormat="1" applyFont="1" applyBorder="1" applyAlignment="1" applyProtection="1">
      <alignment horizontal="center" vertical="top" wrapText="1"/>
      <protection locked="0"/>
    </xf>
    <xf numFmtId="14" fontId="3" fillId="0" borderId="8"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center" vertical="top"/>
      <protection locked="0"/>
    </xf>
    <xf numFmtId="0" fontId="3" fillId="0" borderId="0" xfId="0" applyFont="1" applyAlignment="1" applyProtection="1">
      <alignment horizontal="left" vertical="top" wrapText="1"/>
      <protection locked="0"/>
    </xf>
    <xf numFmtId="0" fontId="3" fillId="4" borderId="27" xfId="0" applyFont="1" applyFill="1" applyBorder="1" applyAlignment="1">
      <alignment horizontal="left" vertical="top" wrapText="1"/>
    </xf>
    <xf numFmtId="0" fontId="3" fillId="4" borderId="28" xfId="0" applyFont="1" applyFill="1" applyBorder="1" applyAlignment="1">
      <alignment horizontal="left" vertical="top" wrapText="1"/>
    </xf>
    <xf numFmtId="0" fontId="3" fillId="4" borderId="18" xfId="0" applyFont="1" applyFill="1" applyBorder="1" applyAlignment="1">
      <alignment horizontal="left" vertical="top" wrapText="1"/>
    </xf>
    <xf numFmtId="14" fontId="3" fillId="4" borderId="18" xfId="0" applyNumberFormat="1" applyFont="1" applyFill="1" applyBorder="1" applyAlignment="1">
      <alignment horizontal="left" vertical="top" wrapText="1"/>
    </xf>
    <xf numFmtId="14" fontId="12" fillId="4" borderId="18" xfId="0" applyNumberFormat="1" applyFont="1" applyFill="1" applyBorder="1" applyAlignment="1">
      <alignment horizontal="left" vertical="top" wrapText="1"/>
    </xf>
    <xf numFmtId="0" fontId="21" fillId="4" borderId="8" xfId="0" applyFont="1" applyFill="1" applyBorder="1" applyAlignment="1">
      <alignment vertical="top"/>
    </xf>
    <xf numFmtId="0" fontId="3" fillId="4" borderId="12" xfId="0" applyFont="1" applyFill="1" applyBorder="1" applyAlignment="1" applyProtection="1">
      <alignment vertical="top" wrapText="1"/>
      <protection locked="0"/>
    </xf>
    <xf numFmtId="0" fontId="12" fillId="4" borderId="8" xfId="0" applyFont="1" applyFill="1" applyBorder="1" applyAlignment="1" applyProtection="1">
      <alignment horizontal="center" vertical="top" wrapText="1"/>
      <protection locked="0"/>
    </xf>
    <xf numFmtId="49" fontId="12" fillId="4" borderId="8" xfId="0" applyNumberFormat="1" applyFont="1" applyFill="1" applyBorder="1" applyAlignment="1" applyProtection="1">
      <alignment horizontal="center" vertical="top" wrapText="1"/>
      <protection locked="0"/>
    </xf>
    <xf numFmtId="15" fontId="3" fillId="4" borderId="18" xfId="0" quotePrefix="1" applyNumberFormat="1" applyFont="1" applyFill="1" applyBorder="1" applyAlignment="1">
      <alignment horizontal="center" vertical="top" wrapText="1"/>
    </xf>
    <xf numFmtId="14" fontId="12" fillId="0" borderId="18" xfId="0" applyNumberFormat="1" applyFont="1" applyBorder="1" applyAlignment="1">
      <alignment horizontal="center" vertical="top"/>
    </xf>
    <xf numFmtId="49" fontId="14" fillId="0" borderId="0" xfId="0" applyNumberFormat="1" applyFont="1" applyAlignment="1" applyProtection="1">
      <alignment horizontal="left" vertical="top"/>
      <protection locked="0"/>
    </xf>
    <xf numFmtId="49" fontId="12" fillId="4" borderId="18" xfId="0" applyNumberFormat="1" applyFont="1" applyFill="1" applyBorder="1" applyAlignment="1">
      <alignment horizontal="center" vertical="top" wrapText="1"/>
    </xf>
    <xf numFmtId="0" fontId="12" fillId="4" borderId="8" xfId="0" applyFont="1" applyFill="1" applyBorder="1" applyAlignment="1">
      <alignment horizontal="left" vertical="top" wrapText="1"/>
    </xf>
    <xf numFmtId="0" fontId="3" fillId="4" borderId="8" xfId="0" applyFont="1" applyFill="1" applyBorder="1" applyAlignment="1" applyProtection="1">
      <alignment horizontal="center" vertical="top"/>
      <protection locked="0"/>
    </xf>
    <xf numFmtId="0" fontId="12" fillId="4" borderId="18" xfId="0" applyFont="1" applyFill="1" applyBorder="1" applyAlignment="1">
      <alignment horizontal="left" vertical="top" wrapText="1"/>
    </xf>
    <xf numFmtId="0" fontId="12" fillId="4" borderId="18" xfId="0" applyFont="1" applyFill="1" applyBorder="1" applyAlignment="1">
      <alignment horizontal="center" vertical="top"/>
    </xf>
    <xf numFmtId="0" fontId="3" fillId="4" borderId="0" xfId="0" applyFont="1" applyFill="1" applyAlignment="1">
      <alignment horizontal="left" vertical="top" wrapText="1"/>
    </xf>
    <xf numFmtId="14" fontId="3" fillId="4" borderId="8" xfId="0" applyNumberFormat="1" applyFont="1" applyFill="1" applyBorder="1" applyAlignment="1" applyProtection="1">
      <alignment horizontal="center" vertical="top"/>
      <protection locked="0"/>
    </xf>
    <xf numFmtId="187" fontId="12" fillId="0" borderId="8" xfId="0" applyNumberFormat="1" applyFont="1" applyBorder="1" applyAlignment="1" applyProtection="1">
      <alignment horizontal="center" vertical="top" wrapText="1"/>
      <protection hidden="1"/>
    </xf>
    <xf numFmtId="14" fontId="12" fillId="0" borderId="18" xfId="0" applyNumberFormat="1" applyFont="1" applyBorder="1" applyAlignment="1">
      <alignment horizontal="center" vertical="top" wrapText="1"/>
    </xf>
    <xf numFmtId="187" fontId="3" fillId="0" borderId="8" xfId="0" applyNumberFormat="1" applyFont="1" applyBorder="1" applyAlignment="1" applyProtection="1">
      <alignment horizontal="center" vertical="top" wrapText="1"/>
      <protection hidden="1"/>
    </xf>
    <xf numFmtId="0" fontId="12" fillId="4" borderId="0" xfId="0" applyFont="1" applyFill="1" applyAlignment="1" applyProtection="1">
      <alignment horizontal="left" vertical="top"/>
      <protection locked="0"/>
    </xf>
    <xf numFmtId="0" fontId="12" fillId="18" borderId="0" xfId="0" applyFont="1" applyFill="1" applyAlignment="1" applyProtection="1">
      <alignment horizontal="left" vertical="top"/>
      <protection locked="0"/>
    </xf>
    <xf numFmtId="0" fontId="12" fillId="4" borderId="8" xfId="0" applyFont="1" applyFill="1" applyBorder="1" applyAlignment="1">
      <alignment vertical="top" wrapText="1"/>
    </xf>
    <xf numFmtId="14" fontId="3" fillId="4" borderId="8" xfId="0" applyNumberFormat="1" applyFont="1" applyFill="1" applyBorder="1" applyAlignment="1" applyProtection="1">
      <alignment horizontal="left" vertical="top" wrapText="1"/>
      <protection locked="0"/>
    </xf>
    <xf numFmtId="0" fontId="3" fillId="4" borderId="11" xfId="0" applyFont="1" applyFill="1" applyBorder="1" applyAlignment="1" applyProtection="1">
      <alignment vertical="top" wrapText="1"/>
      <protection locked="0"/>
    </xf>
    <xf numFmtId="0" fontId="14" fillId="4" borderId="8"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14" fillId="4" borderId="11" xfId="0" applyFont="1" applyFill="1" applyBorder="1" applyAlignment="1" applyProtection="1">
      <alignment vertical="top" wrapText="1"/>
      <protection locked="0"/>
    </xf>
    <xf numFmtId="0" fontId="28" fillId="0" borderId="0" xfId="0" applyFont="1" applyAlignment="1">
      <alignment vertical="top" wrapText="1"/>
    </xf>
    <xf numFmtId="0" fontId="21" fillId="0" borderId="8" xfId="0" applyFont="1" applyBorder="1" applyAlignment="1">
      <alignment vertical="top"/>
    </xf>
    <xf numFmtId="0" fontId="3" fillId="4" borderId="12" xfId="0" applyFont="1" applyFill="1" applyBorder="1" applyAlignment="1" applyProtection="1">
      <alignment horizontal="left" vertical="top"/>
      <protection locked="0"/>
    </xf>
    <xf numFmtId="0" fontId="12" fillId="4" borderId="8" xfId="3" applyFont="1" applyFill="1" applyBorder="1" applyAlignment="1" applyProtection="1">
      <alignment horizontal="left" vertical="top" wrapText="1"/>
      <protection locked="0"/>
    </xf>
    <xf numFmtId="191" fontId="3" fillId="4" borderId="8" xfId="0" applyNumberFormat="1" applyFont="1" applyFill="1" applyBorder="1" applyAlignment="1" applyProtection="1">
      <alignment horizontal="center" vertical="top" wrapText="1"/>
      <protection locked="0"/>
    </xf>
    <xf numFmtId="0" fontId="3" fillId="4" borderId="8" xfId="4" applyFont="1" applyFill="1" applyBorder="1" applyAlignment="1" applyProtection="1">
      <alignment horizontal="left" vertical="top" wrapText="1"/>
      <protection locked="0"/>
    </xf>
    <xf numFmtId="0" fontId="3" fillId="4" borderId="8" xfId="0" applyFont="1" applyFill="1" applyBorder="1" applyAlignment="1">
      <alignment horizontal="left" vertical="top" wrapText="1"/>
    </xf>
    <xf numFmtId="0" fontId="3" fillId="4" borderId="8" xfId="0" applyFont="1" applyFill="1" applyBorder="1" applyAlignment="1">
      <alignment horizontal="center" vertical="top" wrapText="1"/>
    </xf>
    <xf numFmtId="2" fontId="6" fillId="7" borderId="0" xfId="0" applyNumberFormat="1" applyFont="1" applyFill="1" applyAlignment="1" applyProtection="1">
      <alignment horizontal="center" vertical="top" wrapText="1"/>
      <protection locked="0"/>
    </xf>
    <xf numFmtId="0" fontId="14" fillId="0" borderId="0" xfId="0" applyFont="1" applyAlignment="1" applyProtection="1">
      <alignment horizontal="left" vertical="top" wrapText="1"/>
      <protection locked="0"/>
    </xf>
    <xf numFmtId="0" fontId="7" fillId="15" borderId="0" xfId="0" applyFont="1" applyFill="1" applyAlignment="1" applyProtection="1">
      <alignment horizontal="left" vertical="top" wrapText="1"/>
      <protection hidden="1"/>
    </xf>
    <xf numFmtId="0" fontId="3" fillId="15" borderId="0" xfId="0" applyFont="1" applyFill="1" applyProtection="1">
      <protection hidden="1"/>
    </xf>
    <xf numFmtId="0" fontId="14" fillId="15" borderId="0" xfId="0" applyFont="1" applyFill="1" applyAlignment="1" applyProtection="1">
      <alignment wrapText="1"/>
      <protection hidden="1"/>
    </xf>
    <xf numFmtId="0" fontId="3" fillId="15" borderId="0" xfId="0" applyFont="1" applyFill="1" applyAlignment="1" applyProtection="1">
      <alignment wrapText="1"/>
      <protection hidden="1"/>
    </xf>
    <xf numFmtId="0" fontId="3" fillId="4" borderId="0" xfId="0" applyFont="1" applyFill="1" applyAlignment="1">
      <alignment horizontal="left" vertical="top"/>
    </xf>
    <xf numFmtId="0" fontId="20" fillId="16" borderId="20" xfId="0" applyFont="1" applyFill="1" applyBorder="1" applyAlignment="1" applyProtection="1">
      <alignment horizontal="center" vertical="top" wrapText="1"/>
      <protection hidden="1"/>
    </xf>
    <xf numFmtId="0" fontId="20" fillId="16" borderId="21" xfId="0" applyFont="1" applyFill="1" applyBorder="1" applyAlignment="1" applyProtection="1">
      <alignment vertical="center"/>
      <protection hidden="1"/>
    </xf>
    <xf numFmtId="0" fontId="7" fillId="16" borderId="31" xfId="0" applyFont="1" applyFill="1" applyBorder="1" applyAlignment="1" applyProtection="1">
      <alignment vertical="center" wrapText="1"/>
      <protection hidden="1"/>
    </xf>
    <xf numFmtId="0" fontId="20" fillId="16" borderId="20" xfId="0" applyFont="1" applyFill="1" applyBorder="1" applyAlignment="1" applyProtection="1">
      <alignment horizontal="center" vertical="center" wrapText="1"/>
      <protection hidden="1"/>
    </xf>
    <xf numFmtId="0" fontId="20" fillId="16" borderId="23" xfId="0" applyFont="1" applyFill="1" applyBorder="1" applyAlignment="1" applyProtection="1">
      <alignment horizontal="center" vertical="top" wrapText="1"/>
      <protection hidden="1"/>
    </xf>
    <xf numFmtId="0" fontId="20" fillId="16" borderId="24" xfId="0" applyFont="1" applyFill="1" applyBorder="1" applyAlignment="1" applyProtection="1">
      <alignment horizontal="center" vertical="center"/>
      <protection hidden="1"/>
    </xf>
    <xf numFmtId="0" fontId="7" fillId="16" borderId="24" xfId="0" applyFont="1" applyFill="1" applyBorder="1" applyAlignment="1" applyProtection="1">
      <alignment horizontal="center" vertical="center" wrapText="1"/>
      <protection hidden="1"/>
    </xf>
    <xf numFmtId="0" fontId="20" fillId="16" borderId="23" xfId="0" applyFont="1" applyFill="1" applyBorder="1" applyAlignment="1" applyProtection="1">
      <alignment horizontal="center" vertical="center" wrapText="1"/>
      <protection hidden="1"/>
    </xf>
    <xf numFmtId="0" fontId="7" fillId="4" borderId="25" xfId="0" applyFont="1" applyFill="1" applyBorder="1" applyAlignment="1" applyProtection="1">
      <alignment vertical="top" wrapText="1"/>
      <protection hidden="1"/>
    </xf>
    <xf numFmtId="0" fontId="21" fillId="0" borderId="25" xfId="0" applyFont="1" applyBorder="1" applyAlignment="1" applyProtection="1">
      <alignment vertical="top" wrapText="1"/>
      <protection hidden="1"/>
    </xf>
    <xf numFmtId="0" fontId="14" fillId="0" borderId="26" xfId="0" applyFont="1" applyBorder="1" applyAlignment="1" applyProtection="1">
      <alignment horizontal="center" vertical="center" wrapText="1"/>
      <protection hidden="1"/>
    </xf>
    <xf numFmtId="0" fontId="21" fillId="0" borderId="23" xfId="0" applyFont="1" applyBorder="1" applyAlignment="1" applyProtection="1">
      <alignment vertical="top" wrapText="1"/>
      <protection hidden="1"/>
    </xf>
    <xf numFmtId="0" fontId="21" fillId="0" borderId="2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7" fillId="0" borderId="23" xfId="0" applyFont="1" applyBorder="1" applyAlignment="1" applyProtection="1">
      <alignment vertical="top" wrapText="1"/>
      <protection hidden="1"/>
    </xf>
    <xf numFmtId="0" fontId="7" fillId="17" borderId="24" xfId="0" applyFont="1" applyFill="1" applyBorder="1" applyAlignment="1" applyProtection="1">
      <alignment horizontal="center" vertical="center" wrapText="1"/>
      <protection hidden="1"/>
    </xf>
    <xf numFmtId="0" fontId="14" fillId="4" borderId="26" xfId="0" applyFont="1" applyFill="1" applyBorder="1" applyAlignment="1" applyProtection="1">
      <alignment horizontal="center" vertical="center" wrapText="1"/>
      <protection hidden="1"/>
    </xf>
    <xf numFmtId="0" fontId="21" fillId="4" borderId="24" xfId="0" applyFont="1" applyFill="1" applyBorder="1" applyAlignment="1" applyProtection="1">
      <alignment horizontal="center" vertical="center"/>
      <protection hidden="1"/>
    </xf>
    <xf numFmtId="0" fontId="14" fillId="4" borderId="24" xfId="0" applyFont="1" applyFill="1" applyBorder="1" applyAlignment="1" applyProtection="1">
      <alignment horizontal="center" vertical="center" wrapText="1"/>
      <protection hidden="1"/>
    </xf>
    <xf numFmtId="0" fontId="20" fillId="19" borderId="23" xfId="0" applyFont="1" applyFill="1" applyBorder="1" applyAlignment="1" applyProtection="1">
      <alignment horizontal="center" vertical="top" wrapText="1"/>
      <protection hidden="1"/>
    </xf>
    <xf numFmtId="0" fontId="7" fillId="19" borderId="24" xfId="0" applyFont="1" applyFill="1" applyBorder="1" applyAlignment="1" applyProtection="1">
      <alignment horizontal="center" vertical="center" wrapText="1"/>
      <protection hidden="1"/>
    </xf>
    <xf numFmtId="0" fontId="20" fillId="19" borderId="24" xfId="0" applyFont="1" applyFill="1" applyBorder="1" applyAlignment="1" applyProtection="1">
      <alignment horizontal="center" vertical="center" wrapText="1"/>
      <protection hidden="1"/>
    </xf>
    <xf numFmtId="0" fontId="3" fillId="0" borderId="0" xfId="0" applyFont="1" applyAlignment="1" applyProtection="1">
      <alignment horizontal="center" vertical="top" wrapText="1"/>
      <protection locked="0"/>
    </xf>
  </cellXfs>
  <cellStyles count="5">
    <cellStyle name="Normal" xfId="0" builtinId="0"/>
    <cellStyle name="Normal 4 2 3" xfId="2"/>
    <cellStyle name="ปกติ 2 2 2" xfId="4"/>
    <cellStyle name="ปกติ 2 3 2" xfId="1"/>
    <cellStyle name="ปกติ_ตัวชี้วัด 4.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688396</xdr:colOff>
      <xdr:row>2</xdr:row>
      <xdr:rowOff>228601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88396"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2-2565%20&#3619;&#3629;&#3610;%2010%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52"/>
  <sheetViews>
    <sheetView tabSelected="1" zoomScale="60" zoomScaleNormal="60" workbookViewId="0">
      <pane xSplit="3" ySplit="5" topLeftCell="D36" activePane="bottomRight" state="frozen"/>
      <selection activeCell="J46" sqref="J46"/>
      <selection pane="topRight" activeCell="J46" sqref="J46"/>
      <selection pane="bottomLeft" activeCell="J46" sqref="J46"/>
      <selection pane="bottomRight" activeCell="L48" sqref="L48"/>
    </sheetView>
  </sheetViews>
  <sheetFormatPr defaultColWidth="9" defaultRowHeight="24"/>
  <cols>
    <col min="1" max="1" width="9" style="6"/>
    <col min="2" max="2" width="9" style="192"/>
    <col min="3" max="3" width="22.75" style="192" customWidth="1"/>
    <col min="4" max="4" width="9" style="192"/>
    <col min="5" max="10" width="7.75" style="192" customWidth="1"/>
    <col min="11" max="16" width="8.25" style="192" customWidth="1"/>
    <col min="17" max="17" width="9.5" style="192" customWidth="1"/>
    <col min="18" max="18" width="15.75" style="192" bestFit="1" customWidth="1"/>
    <col min="19" max="19" width="12.25" style="192" customWidth="1"/>
    <col min="20" max="21" width="17.25" style="192" customWidth="1"/>
    <col min="22" max="22" width="59.875" style="192" bestFit="1" customWidth="1"/>
    <col min="23" max="58" width="9" style="6"/>
    <col min="59" max="16384" width="9" style="192"/>
  </cols>
  <sheetData>
    <row r="1" spans="1:28" ht="30.75">
      <c r="A1" s="1" t="s">
        <v>0</v>
      </c>
      <c r="B1" s="2"/>
      <c r="C1" s="3" t="s">
        <v>1</v>
      </c>
      <c r="D1" s="3"/>
      <c r="E1" s="3"/>
      <c r="F1" s="3"/>
      <c r="G1" s="3"/>
      <c r="H1" s="3"/>
      <c r="I1" s="3"/>
      <c r="J1" s="3"/>
      <c r="K1" s="3"/>
      <c r="L1" s="3"/>
      <c r="M1" s="3"/>
      <c r="N1" s="3"/>
      <c r="O1" s="3"/>
      <c r="P1" s="3"/>
      <c r="Q1" s="3"/>
      <c r="R1" s="3"/>
      <c r="S1" s="2" t="s">
        <v>2</v>
      </c>
      <c r="T1" s="4"/>
      <c r="U1" s="5"/>
      <c r="V1" s="5"/>
    </row>
    <row r="2" spans="1:28" ht="30.75">
      <c r="A2" s="7" t="s">
        <v>3</v>
      </c>
      <c r="B2" s="8"/>
      <c r="C2" s="9" t="s">
        <v>4</v>
      </c>
      <c r="D2" s="10"/>
      <c r="E2" s="11"/>
      <c r="F2" s="11"/>
      <c r="G2" s="12"/>
      <c r="H2" s="12"/>
      <c r="I2" s="12"/>
      <c r="J2" s="13"/>
      <c r="K2" s="11"/>
      <c r="L2" s="11"/>
      <c r="M2" s="11"/>
      <c r="N2" s="11"/>
      <c r="O2" s="11"/>
      <c r="P2" s="11"/>
      <c r="Q2" s="11"/>
      <c r="R2" s="11"/>
      <c r="S2" s="8" t="s">
        <v>5</v>
      </c>
      <c r="T2" s="14"/>
      <c r="U2" s="5"/>
      <c r="V2" s="5"/>
    </row>
    <row r="3" spans="1:28" s="6" customFormat="1">
      <c r="A3" s="15" t="s">
        <v>6</v>
      </c>
      <c r="B3" s="16" t="s">
        <v>7</v>
      </c>
      <c r="C3" s="17"/>
      <c r="D3" s="17" t="s">
        <v>8</v>
      </c>
      <c r="E3" s="18" t="s">
        <v>9</v>
      </c>
      <c r="F3" s="18"/>
      <c r="G3" s="18"/>
      <c r="H3" s="18"/>
      <c r="I3" s="18"/>
      <c r="J3" s="18"/>
      <c r="K3" s="18"/>
      <c r="L3" s="18"/>
      <c r="M3" s="18"/>
      <c r="N3" s="18"/>
      <c r="O3" s="18"/>
      <c r="P3" s="18"/>
      <c r="Q3" s="18"/>
      <c r="R3" s="18"/>
      <c r="S3" s="18"/>
      <c r="T3" s="18"/>
      <c r="U3" s="19"/>
      <c r="V3" s="19"/>
    </row>
    <row r="4" spans="1:28" ht="21" customHeight="1">
      <c r="A4" s="20" t="s">
        <v>10</v>
      </c>
      <c r="B4" s="21" t="s">
        <v>11</v>
      </c>
      <c r="C4" s="22"/>
      <c r="D4" s="23" t="s">
        <v>12</v>
      </c>
      <c r="E4" s="24" t="s">
        <v>13</v>
      </c>
      <c r="F4" s="25"/>
      <c r="G4" s="25"/>
      <c r="H4" s="25"/>
      <c r="I4" s="25"/>
      <c r="J4" s="26"/>
      <c r="K4" s="24" t="s">
        <v>14</v>
      </c>
      <c r="L4" s="25"/>
      <c r="M4" s="25"/>
      <c r="N4" s="25"/>
      <c r="O4" s="25"/>
      <c r="P4" s="27"/>
      <c r="Q4" s="28" t="s">
        <v>15</v>
      </c>
      <c r="R4" s="29" t="s">
        <v>16</v>
      </c>
      <c r="S4" s="23" t="s">
        <v>17</v>
      </c>
      <c r="T4" s="23" t="s">
        <v>18</v>
      </c>
      <c r="U4" s="30" t="s">
        <v>19</v>
      </c>
      <c r="V4" s="30" t="s">
        <v>20</v>
      </c>
    </row>
    <row r="5" spans="1:28" ht="21" customHeight="1">
      <c r="A5" s="31"/>
      <c r="B5" s="32"/>
      <c r="C5" s="33"/>
      <c r="D5" s="34"/>
      <c r="E5" s="35">
        <v>0.2</v>
      </c>
      <c r="F5" s="35">
        <v>0.4</v>
      </c>
      <c r="G5" s="35">
        <v>0.6</v>
      </c>
      <c r="H5" s="35">
        <v>0.8</v>
      </c>
      <c r="I5" s="36">
        <v>1</v>
      </c>
      <c r="J5" s="36" t="s">
        <v>21</v>
      </c>
      <c r="K5" s="35">
        <v>0.2</v>
      </c>
      <c r="L5" s="35">
        <v>0.4</v>
      </c>
      <c r="M5" s="35">
        <v>0.6</v>
      </c>
      <c r="N5" s="35">
        <v>0.8</v>
      </c>
      <c r="O5" s="36">
        <v>1</v>
      </c>
      <c r="P5" s="36" t="s">
        <v>21</v>
      </c>
      <c r="Q5" s="37"/>
      <c r="R5" s="38"/>
      <c r="S5" s="34"/>
      <c r="T5" s="34"/>
      <c r="U5" s="30"/>
      <c r="V5" s="30"/>
    </row>
    <row r="6" spans="1:28" ht="23.25" customHeight="1">
      <c r="A6" s="39" t="s">
        <v>22</v>
      </c>
      <c r="B6" s="40"/>
      <c r="C6" s="41"/>
      <c r="D6" s="42">
        <v>55</v>
      </c>
      <c r="E6" s="43">
        <f>SUM(E7:E17)</f>
        <v>384</v>
      </c>
      <c r="F6" s="43">
        <f>SUM(F7:F17)</f>
        <v>163</v>
      </c>
      <c r="G6" s="43">
        <f t="shared" ref="G6" si="0">SUM(G7:G17)</f>
        <v>131</v>
      </c>
      <c r="H6" s="43">
        <f>SUM(H7:H17)</f>
        <v>25</v>
      </c>
      <c r="I6" s="43">
        <f>SUM(I7:I17)</f>
        <v>249</v>
      </c>
      <c r="J6" s="43">
        <f>SUM(J7:J17)</f>
        <v>952</v>
      </c>
      <c r="K6" s="44">
        <f t="shared" ref="K6:O30" si="1">E6*K$5</f>
        <v>76.800000000000011</v>
      </c>
      <c r="L6" s="44">
        <f t="shared" si="1"/>
        <v>65.2</v>
      </c>
      <c r="M6" s="44">
        <f t="shared" si="1"/>
        <v>78.599999999999994</v>
      </c>
      <c r="N6" s="44">
        <f t="shared" si="1"/>
        <v>20</v>
      </c>
      <c r="O6" s="44">
        <f t="shared" si="1"/>
        <v>249</v>
      </c>
      <c r="P6" s="44">
        <f>SUM(K6:O6)</f>
        <v>489.6</v>
      </c>
      <c r="Q6" s="45">
        <f>SUM(Q7:Q17)</f>
        <v>621</v>
      </c>
      <c r="R6" s="46">
        <f>IFERROR(ROUND((P6/Q6)*100,2),0)</f>
        <v>78.84</v>
      </c>
      <c r="S6" s="47">
        <f>IF(R6=0,0,IF(R6="N/A",1,IF(R6&lt;=X$8,1,IF(R6=Y$8,2,IF(R6&lt;Y$8,(((R6-X$8)/AB$6)+1),IF(R6=Z$8,3,IF(R6&lt;Z$8,(((R6-Y$8)/AB$6)+2),IF(R6=AA$8,4,IF(R6&lt;AA$8,(((R6-Z$8)/AB$6)+3),IF(R6&gt;=AB$8,5,IF(R6&lt;AB$8,(((R6-AA$8)/AB$6)+4),0)))))))))))</f>
        <v>5</v>
      </c>
      <c r="T6" s="48" t="str">
        <f>IF(S6=5,"ü","û")</f>
        <v>ü</v>
      </c>
      <c r="U6" s="49"/>
      <c r="V6" s="49"/>
      <c r="W6" s="50"/>
      <c r="X6" s="51" t="s">
        <v>23</v>
      </c>
      <c r="Y6" s="51"/>
      <c r="Z6" s="51"/>
      <c r="AA6" s="51"/>
      <c r="AB6" s="52">
        <v>5</v>
      </c>
    </row>
    <row r="7" spans="1:28" ht="23.25" customHeight="1">
      <c r="A7" s="53">
        <v>1</v>
      </c>
      <c r="B7" s="54" t="s">
        <v>24</v>
      </c>
      <c r="C7" s="55"/>
      <c r="D7" s="56">
        <v>55</v>
      </c>
      <c r="E7" s="57">
        <v>209</v>
      </c>
      <c r="F7" s="57">
        <v>3</v>
      </c>
      <c r="G7" s="57">
        <v>16</v>
      </c>
      <c r="H7" s="57">
        <v>3</v>
      </c>
      <c r="I7" s="57">
        <v>3</v>
      </c>
      <c r="J7" s="58">
        <f t="shared" ref="J7:J21" si="2">SUM(E7:I7)</f>
        <v>234</v>
      </c>
      <c r="K7" s="59">
        <f t="shared" si="1"/>
        <v>41.800000000000004</v>
      </c>
      <c r="L7" s="59">
        <f t="shared" si="1"/>
        <v>1.2000000000000002</v>
      </c>
      <c r="M7" s="59">
        <f t="shared" si="1"/>
        <v>9.6</v>
      </c>
      <c r="N7" s="59">
        <f t="shared" si="1"/>
        <v>2.4000000000000004</v>
      </c>
      <c r="O7" s="59">
        <f t="shared" si="1"/>
        <v>3</v>
      </c>
      <c r="P7" s="59">
        <f>SUM(K7:O7)</f>
        <v>58.000000000000007</v>
      </c>
      <c r="Q7" s="60">
        <v>57</v>
      </c>
      <c r="R7" s="61">
        <f>IFERROR(ROUND((P7/Q7)*100,2),0)</f>
        <v>101.75</v>
      </c>
      <c r="S7" s="62">
        <f>IF(R7=0,0,IF(R7="N/A",1,IF(R7&lt;=X$8,1,IF(R7=Y$8,2,IF(R7&lt;Y$8,(((R7-X$8)/AB$6)+1),IF(R7=Z$8,3,IF(R7&lt;Z$8,(((R7-Y$8)/AB$6)+2),IF(R7=AA$8,4,IF(R7&lt;AA$8,(((R7-Z$8)/AB$6)+3),IF(R7&gt;=AB$8,5,IF(R7&lt;AB$8,(((R7-AA$8)/AB$6)+4),0)))))))))))</f>
        <v>5</v>
      </c>
      <c r="T7" s="63" t="str">
        <f>IF(S7=5,"ü","û")</f>
        <v>ü</v>
      </c>
      <c r="U7" s="64">
        <v>98.25</v>
      </c>
      <c r="V7" s="65" t="s">
        <v>25</v>
      </c>
      <c r="X7" s="66" t="s">
        <v>26</v>
      </c>
      <c r="Y7" s="66" t="s">
        <v>27</v>
      </c>
      <c r="Z7" s="66" t="s">
        <v>28</v>
      </c>
      <c r="AA7" s="66" t="s">
        <v>29</v>
      </c>
      <c r="AB7" s="66" t="s">
        <v>30</v>
      </c>
    </row>
    <row r="8" spans="1:28" ht="23.25" customHeight="1">
      <c r="A8" s="53">
        <v>2</v>
      </c>
      <c r="B8" s="54" t="s">
        <v>31</v>
      </c>
      <c r="C8" s="55"/>
      <c r="D8" s="56">
        <v>55</v>
      </c>
      <c r="E8" s="57">
        <v>8</v>
      </c>
      <c r="F8" s="57">
        <v>8</v>
      </c>
      <c r="G8" s="57">
        <v>7</v>
      </c>
      <c r="H8" s="57">
        <v>2</v>
      </c>
      <c r="I8" s="57">
        <v>6</v>
      </c>
      <c r="J8" s="58">
        <f t="shared" si="2"/>
        <v>31</v>
      </c>
      <c r="K8" s="59">
        <f t="shared" si="1"/>
        <v>1.6</v>
      </c>
      <c r="L8" s="59">
        <f t="shared" si="1"/>
        <v>3.2</v>
      </c>
      <c r="M8" s="59">
        <f t="shared" si="1"/>
        <v>4.2</v>
      </c>
      <c r="N8" s="59">
        <f t="shared" si="1"/>
        <v>1.6</v>
      </c>
      <c r="O8" s="59">
        <f t="shared" si="1"/>
        <v>6</v>
      </c>
      <c r="P8" s="59">
        <f>SUM(K8:O8)</f>
        <v>16.600000000000001</v>
      </c>
      <c r="Q8" s="60">
        <v>51</v>
      </c>
      <c r="R8" s="61">
        <f t="shared" ref="R8:R17" si="3">IFERROR(ROUND((P8/Q8)*100,2),0)</f>
        <v>32.549999999999997</v>
      </c>
      <c r="S8" s="62">
        <f t="shared" ref="S8:S17" si="4">IF(R8=0,0,IF(R8="N/A",1,IF(R8&lt;=X$8,1,IF(R8=Y$8,2,IF(R8&lt;Y$8,(((R8-X$8)/AB$6)+1),IF(R8=Z$8,3,IF(R8&lt;Z$8,(((R8-Y$8)/AB$6)+2),IF(R8=AA$8,4,IF(R8&lt;AA$8,(((R8-Z$8)/AB$6)+3),IF(R8&gt;=AB$8,5,IF(R8&lt;AB$8,(((R8-AA$8)/AB$6)+4),0)))))))))))</f>
        <v>1</v>
      </c>
      <c r="T8" s="63" t="str">
        <f t="shared" ref="T8:T17" si="5">IF(S8=5,"ü","û")</f>
        <v>û</v>
      </c>
      <c r="U8" s="67">
        <v>32.549999999999997</v>
      </c>
      <c r="V8" s="65" t="s">
        <v>32</v>
      </c>
      <c r="X8" s="68">
        <v>35</v>
      </c>
      <c r="Y8" s="68">
        <v>40</v>
      </c>
      <c r="Z8" s="68">
        <v>45</v>
      </c>
      <c r="AA8" s="68">
        <v>50</v>
      </c>
      <c r="AB8" s="68">
        <v>55</v>
      </c>
    </row>
    <row r="9" spans="1:28" ht="23.25" customHeight="1">
      <c r="A9" s="53">
        <v>3</v>
      </c>
      <c r="B9" s="54" t="s">
        <v>33</v>
      </c>
      <c r="C9" s="55"/>
      <c r="D9" s="56">
        <v>55</v>
      </c>
      <c r="E9" s="57">
        <v>6</v>
      </c>
      <c r="F9" s="57">
        <v>35</v>
      </c>
      <c r="G9" s="57">
        <v>1</v>
      </c>
      <c r="H9" s="57">
        <v>1</v>
      </c>
      <c r="I9" s="57">
        <v>23</v>
      </c>
      <c r="J9" s="58">
        <f t="shared" si="2"/>
        <v>66</v>
      </c>
      <c r="K9" s="59">
        <f t="shared" si="1"/>
        <v>1.2000000000000002</v>
      </c>
      <c r="L9" s="59">
        <f t="shared" si="1"/>
        <v>14</v>
      </c>
      <c r="M9" s="59">
        <f t="shared" si="1"/>
        <v>0.6</v>
      </c>
      <c r="N9" s="59">
        <f t="shared" si="1"/>
        <v>0.8</v>
      </c>
      <c r="O9" s="59">
        <f t="shared" si="1"/>
        <v>23</v>
      </c>
      <c r="P9" s="59">
        <f>SUM(K9:O9)</f>
        <v>39.599999999999994</v>
      </c>
      <c r="Q9" s="60">
        <v>55</v>
      </c>
      <c r="R9" s="61">
        <f t="shared" si="3"/>
        <v>72</v>
      </c>
      <c r="S9" s="62">
        <f t="shared" si="4"/>
        <v>5</v>
      </c>
      <c r="T9" s="63" t="str">
        <f t="shared" si="5"/>
        <v>ü</v>
      </c>
      <c r="U9" s="67">
        <v>70.180000000000007</v>
      </c>
      <c r="V9" s="65" t="s">
        <v>25</v>
      </c>
    </row>
    <row r="10" spans="1:28" ht="23.25" customHeight="1">
      <c r="A10" s="53">
        <v>4</v>
      </c>
      <c r="B10" s="69" t="s">
        <v>34</v>
      </c>
      <c r="C10" s="70"/>
      <c r="D10" s="56">
        <v>55</v>
      </c>
      <c r="E10" s="57">
        <v>5</v>
      </c>
      <c r="F10" s="57">
        <v>10</v>
      </c>
      <c r="G10" s="57">
        <v>15</v>
      </c>
      <c r="H10" s="57">
        <v>2</v>
      </c>
      <c r="I10" s="57">
        <v>60</v>
      </c>
      <c r="J10" s="58">
        <f t="shared" si="2"/>
        <v>92</v>
      </c>
      <c r="K10" s="59">
        <f t="shared" si="1"/>
        <v>1</v>
      </c>
      <c r="L10" s="59">
        <f t="shared" si="1"/>
        <v>4</v>
      </c>
      <c r="M10" s="59">
        <f t="shared" si="1"/>
        <v>9</v>
      </c>
      <c r="N10" s="59">
        <f t="shared" si="1"/>
        <v>1.6</v>
      </c>
      <c r="O10" s="59">
        <f t="shared" si="1"/>
        <v>60</v>
      </c>
      <c r="P10" s="59">
        <f>SUM(K10:O10)</f>
        <v>75.599999999999994</v>
      </c>
      <c r="Q10" s="60">
        <v>51</v>
      </c>
      <c r="R10" s="61">
        <f t="shared" si="3"/>
        <v>148.24</v>
      </c>
      <c r="S10" s="62">
        <f t="shared" si="4"/>
        <v>5</v>
      </c>
      <c r="T10" s="63" t="str">
        <f t="shared" si="5"/>
        <v>ü</v>
      </c>
      <c r="U10" s="67">
        <v>138.33000000000001</v>
      </c>
      <c r="V10" s="65" t="s">
        <v>25</v>
      </c>
    </row>
    <row r="11" spans="1:28" ht="23.25" customHeight="1">
      <c r="A11" s="53">
        <v>5</v>
      </c>
      <c r="B11" s="69" t="s">
        <v>35</v>
      </c>
      <c r="C11" s="70"/>
      <c r="D11" s="56">
        <v>55</v>
      </c>
      <c r="E11" s="57">
        <v>15</v>
      </c>
      <c r="F11" s="57">
        <v>28</v>
      </c>
      <c r="G11" s="57">
        <v>18</v>
      </c>
      <c r="H11" s="57"/>
      <c r="I11" s="57">
        <v>70</v>
      </c>
      <c r="J11" s="58">
        <f t="shared" si="2"/>
        <v>131</v>
      </c>
      <c r="K11" s="59">
        <f t="shared" si="1"/>
        <v>3</v>
      </c>
      <c r="L11" s="59">
        <f t="shared" si="1"/>
        <v>11.200000000000001</v>
      </c>
      <c r="M11" s="59">
        <f t="shared" si="1"/>
        <v>10.799999999999999</v>
      </c>
      <c r="N11" s="59">
        <f t="shared" si="1"/>
        <v>0</v>
      </c>
      <c r="O11" s="59">
        <f t="shared" si="1"/>
        <v>70</v>
      </c>
      <c r="P11" s="59">
        <f t="shared" ref="P11:P30" si="6">SUM(K11:O11)</f>
        <v>95</v>
      </c>
      <c r="Q11" s="60">
        <v>100</v>
      </c>
      <c r="R11" s="61">
        <f t="shared" si="3"/>
        <v>95</v>
      </c>
      <c r="S11" s="62">
        <f t="shared" si="4"/>
        <v>5</v>
      </c>
      <c r="T11" s="63" t="str">
        <f t="shared" si="5"/>
        <v>ü</v>
      </c>
      <c r="U11" s="67">
        <v>83.19</v>
      </c>
      <c r="V11" s="65" t="s">
        <v>25</v>
      </c>
    </row>
    <row r="12" spans="1:28" ht="23.25" customHeight="1">
      <c r="A12" s="53">
        <v>6</v>
      </c>
      <c r="B12" s="69" t="s">
        <v>36</v>
      </c>
      <c r="C12" s="70"/>
      <c r="D12" s="56">
        <v>55</v>
      </c>
      <c r="E12" s="57">
        <v>65</v>
      </c>
      <c r="F12" s="57">
        <v>34</v>
      </c>
      <c r="G12" s="57">
        <v>16</v>
      </c>
      <c r="H12" s="57">
        <v>1</v>
      </c>
      <c r="I12" s="57">
        <v>32</v>
      </c>
      <c r="J12" s="58">
        <f t="shared" si="2"/>
        <v>148</v>
      </c>
      <c r="K12" s="59">
        <f t="shared" si="1"/>
        <v>13</v>
      </c>
      <c r="L12" s="59">
        <f t="shared" si="1"/>
        <v>13.600000000000001</v>
      </c>
      <c r="M12" s="59">
        <f t="shared" si="1"/>
        <v>9.6</v>
      </c>
      <c r="N12" s="59">
        <f t="shared" si="1"/>
        <v>0.8</v>
      </c>
      <c r="O12" s="59">
        <f t="shared" si="1"/>
        <v>32</v>
      </c>
      <c r="P12" s="59">
        <f>SUM(K12:O12)</f>
        <v>69</v>
      </c>
      <c r="Q12" s="60">
        <v>50</v>
      </c>
      <c r="R12" s="61">
        <f t="shared" si="3"/>
        <v>138</v>
      </c>
      <c r="S12" s="62">
        <f t="shared" si="4"/>
        <v>5</v>
      </c>
      <c r="T12" s="63" t="str">
        <f t="shared" si="5"/>
        <v>ü</v>
      </c>
      <c r="U12" s="67">
        <v>180.39</v>
      </c>
      <c r="V12" s="65" t="s">
        <v>37</v>
      </c>
    </row>
    <row r="13" spans="1:28" ht="23.25" customHeight="1">
      <c r="A13" s="53">
        <v>7</v>
      </c>
      <c r="B13" s="69" t="s">
        <v>38</v>
      </c>
      <c r="C13" s="70"/>
      <c r="D13" s="56">
        <v>55</v>
      </c>
      <c r="E13" s="57">
        <v>25</v>
      </c>
      <c r="F13" s="57">
        <v>2</v>
      </c>
      <c r="G13" s="57">
        <v>20</v>
      </c>
      <c r="H13" s="57">
        <v>2</v>
      </c>
      <c r="I13" s="57">
        <v>16</v>
      </c>
      <c r="J13" s="58">
        <f t="shared" si="2"/>
        <v>65</v>
      </c>
      <c r="K13" s="59">
        <f t="shared" si="1"/>
        <v>5</v>
      </c>
      <c r="L13" s="59">
        <f t="shared" si="1"/>
        <v>0.8</v>
      </c>
      <c r="M13" s="59">
        <f t="shared" si="1"/>
        <v>12</v>
      </c>
      <c r="N13" s="59">
        <f t="shared" si="1"/>
        <v>1.6</v>
      </c>
      <c r="O13" s="59">
        <f t="shared" si="1"/>
        <v>16</v>
      </c>
      <c r="P13" s="59">
        <f t="shared" si="6"/>
        <v>35.400000000000006</v>
      </c>
      <c r="Q13" s="60">
        <v>66</v>
      </c>
      <c r="R13" s="61">
        <f t="shared" si="3"/>
        <v>53.64</v>
      </c>
      <c r="S13" s="62">
        <f t="shared" si="4"/>
        <v>4.7279999999999998</v>
      </c>
      <c r="T13" s="63" t="str">
        <f t="shared" si="5"/>
        <v>û</v>
      </c>
      <c r="U13" s="71">
        <v>60</v>
      </c>
      <c r="V13" s="65" t="s">
        <v>37</v>
      </c>
    </row>
    <row r="14" spans="1:28" ht="23.25" customHeight="1">
      <c r="A14" s="53">
        <v>8</v>
      </c>
      <c r="B14" s="69" t="s">
        <v>39</v>
      </c>
      <c r="C14" s="70"/>
      <c r="D14" s="56">
        <v>55</v>
      </c>
      <c r="E14" s="57">
        <v>5</v>
      </c>
      <c r="F14" s="57">
        <v>22</v>
      </c>
      <c r="G14" s="57">
        <v>4</v>
      </c>
      <c r="H14" s="57"/>
      <c r="I14" s="57">
        <v>22</v>
      </c>
      <c r="J14" s="58">
        <f t="shared" si="2"/>
        <v>53</v>
      </c>
      <c r="K14" s="59">
        <f t="shared" si="1"/>
        <v>1</v>
      </c>
      <c r="L14" s="59">
        <f t="shared" si="1"/>
        <v>8.8000000000000007</v>
      </c>
      <c r="M14" s="59">
        <f t="shared" si="1"/>
        <v>2.4</v>
      </c>
      <c r="N14" s="59">
        <f t="shared" si="1"/>
        <v>0</v>
      </c>
      <c r="O14" s="59">
        <f t="shared" si="1"/>
        <v>22</v>
      </c>
      <c r="P14" s="59">
        <f t="shared" si="6"/>
        <v>34.200000000000003</v>
      </c>
      <c r="Q14" s="60">
        <v>62</v>
      </c>
      <c r="R14" s="61">
        <f t="shared" si="3"/>
        <v>55.16</v>
      </c>
      <c r="S14" s="62">
        <f>IF(R14=0,0,IF(R14="N/A",1,IF(R14&lt;=X$8,1,IF(R14=Y$8,2,IF(R14&lt;Y$8,(((R14-X$8)/AB$6)+1),IF(R14=Z$8,3,IF(R14&lt;Z$8,(((R14-Y$8)/AB$6)+2),IF(R14=AA$8,4,IF(R14&lt;AA$8,(((R14-Z$8)/AB$6)+3),IF(R14&gt;=AB$8,5,IF(R14&lt;AB$8,(((R14-AA$8)/AB$6)+4),0)))))))))))</f>
        <v>5</v>
      </c>
      <c r="T14" s="63" t="str">
        <f t="shared" si="5"/>
        <v>ü</v>
      </c>
      <c r="U14" s="71">
        <v>40</v>
      </c>
      <c r="V14" s="65" t="s">
        <v>25</v>
      </c>
    </row>
    <row r="15" spans="1:28" ht="23.25" customHeight="1">
      <c r="A15" s="53">
        <v>9</v>
      </c>
      <c r="B15" s="69" t="s">
        <v>40</v>
      </c>
      <c r="C15" s="70"/>
      <c r="D15" s="56">
        <v>55</v>
      </c>
      <c r="E15" s="57">
        <v>13</v>
      </c>
      <c r="F15" s="57">
        <v>2</v>
      </c>
      <c r="G15" s="57">
        <v>5</v>
      </c>
      <c r="H15" s="57">
        <v>2</v>
      </c>
      <c r="I15" s="57">
        <v>5</v>
      </c>
      <c r="J15" s="58">
        <f t="shared" si="2"/>
        <v>27</v>
      </c>
      <c r="K15" s="59">
        <f t="shared" si="1"/>
        <v>2.6</v>
      </c>
      <c r="L15" s="59">
        <f t="shared" si="1"/>
        <v>0.8</v>
      </c>
      <c r="M15" s="59">
        <f t="shared" si="1"/>
        <v>3</v>
      </c>
      <c r="N15" s="59">
        <f t="shared" si="1"/>
        <v>1.6</v>
      </c>
      <c r="O15" s="59">
        <f t="shared" si="1"/>
        <v>5</v>
      </c>
      <c r="P15" s="59">
        <f t="shared" si="6"/>
        <v>13</v>
      </c>
      <c r="Q15" s="60">
        <v>44</v>
      </c>
      <c r="R15" s="61">
        <f>IFERROR(ROUND((P15/Q15)*100,2),0)</f>
        <v>29.55</v>
      </c>
      <c r="S15" s="62">
        <f t="shared" si="4"/>
        <v>1</v>
      </c>
      <c r="T15" s="63" t="str">
        <f t="shared" si="5"/>
        <v>û</v>
      </c>
      <c r="U15" s="67">
        <v>31.36</v>
      </c>
      <c r="V15" s="65" t="s">
        <v>37</v>
      </c>
    </row>
    <row r="16" spans="1:28" ht="23.25" customHeight="1">
      <c r="A16" s="53">
        <v>10</v>
      </c>
      <c r="B16" s="69" t="s">
        <v>41</v>
      </c>
      <c r="C16" s="70"/>
      <c r="D16" s="56">
        <v>55</v>
      </c>
      <c r="E16" s="57">
        <v>30</v>
      </c>
      <c r="F16" s="57">
        <v>19</v>
      </c>
      <c r="G16" s="57">
        <v>23</v>
      </c>
      <c r="H16" s="72">
        <v>12</v>
      </c>
      <c r="I16" s="72">
        <v>11</v>
      </c>
      <c r="J16" s="58">
        <f t="shared" si="2"/>
        <v>95</v>
      </c>
      <c r="K16" s="59">
        <f t="shared" si="1"/>
        <v>6</v>
      </c>
      <c r="L16" s="59">
        <f t="shared" si="1"/>
        <v>7.6000000000000005</v>
      </c>
      <c r="M16" s="59">
        <f t="shared" si="1"/>
        <v>13.799999999999999</v>
      </c>
      <c r="N16" s="59">
        <f t="shared" si="1"/>
        <v>9.6000000000000014</v>
      </c>
      <c r="O16" s="59">
        <f t="shared" si="1"/>
        <v>11</v>
      </c>
      <c r="P16" s="59">
        <f t="shared" si="6"/>
        <v>48</v>
      </c>
      <c r="Q16" s="73">
        <v>63</v>
      </c>
      <c r="R16" s="61">
        <f t="shared" si="3"/>
        <v>76.19</v>
      </c>
      <c r="S16" s="62">
        <f t="shared" si="4"/>
        <v>5</v>
      </c>
      <c r="T16" s="63" t="str">
        <f t="shared" si="5"/>
        <v>ü</v>
      </c>
      <c r="U16" s="71">
        <v>55.19</v>
      </c>
      <c r="V16" s="65" t="s">
        <v>25</v>
      </c>
    </row>
    <row r="17" spans="1:22" ht="23.25" customHeight="1">
      <c r="A17" s="74">
        <v>11</v>
      </c>
      <c r="B17" s="69" t="s">
        <v>42</v>
      </c>
      <c r="C17" s="70"/>
      <c r="D17" s="56">
        <v>55</v>
      </c>
      <c r="E17" s="75">
        <f>SUM(E18:E21)</f>
        <v>3</v>
      </c>
      <c r="F17" s="75">
        <f t="shared" ref="F17:I17" si="7">SUM(F18:F21)</f>
        <v>0</v>
      </c>
      <c r="G17" s="75">
        <f t="shared" si="7"/>
        <v>6</v>
      </c>
      <c r="H17" s="75">
        <f t="shared" si="7"/>
        <v>0</v>
      </c>
      <c r="I17" s="75">
        <f t="shared" si="7"/>
        <v>1</v>
      </c>
      <c r="J17" s="76">
        <f>SUM(E17:I17)</f>
        <v>10</v>
      </c>
      <c r="K17" s="77">
        <f>E17*K$5</f>
        <v>0.60000000000000009</v>
      </c>
      <c r="L17" s="77">
        <f t="shared" si="1"/>
        <v>0</v>
      </c>
      <c r="M17" s="77">
        <f t="shared" si="1"/>
        <v>3.5999999999999996</v>
      </c>
      <c r="N17" s="77">
        <f t="shared" si="1"/>
        <v>0</v>
      </c>
      <c r="O17" s="77">
        <f t="shared" si="1"/>
        <v>1</v>
      </c>
      <c r="P17" s="77">
        <f t="shared" si="6"/>
        <v>5.1999999999999993</v>
      </c>
      <c r="Q17" s="78">
        <v>22</v>
      </c>
      <c r="R17" s="61">
        <f t="shared" si="3"/>
        <v>23.64</v>
      </c>
      <c r="S17" s="62">
        <f t="shared" si="4"/>
        <v>1</v>
      </c>
      <c r="T17" s="63" t="str">
        <f t="shared" si="5"/>
        <v>û</v>
      </c>
      <c r="U17" s="67">
        <v>23.64</v>
      </c>
      <c r="V17" s="65" t="s">
        <v>32</v>
      </c>
    </row>
    <row r="18" spans="1:22" ht="23.25" customHeight="1">
      <c r="A18" s="79"/>
      <c r="B18" s="80" t="s">
        <v>43</v>
      </c>
      <c r="C18" s="81"/>
      <c r="D18" s="82"/>
      <c r="E18" s="83">
        <v>3</v>
      </c>
      <c r="F18" s="83"/>
      <c r="G18" s="83">
        <v>2</v>
      </c>
      <c r="H18" s="84"/>
      <c r="I18" s="84">
        <v>1</v>
      </c>
      <c r="J18" s="76">
        <f>SUM(E18:I18)</f>
        <v>6</v>
      </c>
      <c r="K18" s="77">
        <f>E18*K$5</f>
        <v>0.60000000000000009</v>
      </c>
      <c r="L18" s="77">
        <f>F18*L$5</f>
        <v>0</v>
      </c>
      <c r="M18" s="77">
        <f t="shared" si="1"/>
        <v>1.2</v>
      </c>
      <c r="N18" s="77">
        <f t="shared" si="1"/>
        <v>0</v>
      </c>
      <c r="O18" s="77">
        <f t="shared" si="1"/>
        <v>1</v>
      </c>
      <c r="P18" s="77">
        <f>SUM(K18:O18)</f>
        <v>2.8</v>
      </c>
      <c r="Q18" s="85"/>
      <c r="R18" s="86"/>
      <c r="S18" s="87"/>
      <c r="T18" s="88"/>
      <c r="U18" s="89"/>
      <c r="V18" s="89"/>
    </row>
    <row r="19" spans="1:22" ht="23.25" customHeight="1">
      <c r="B19" s="80" t="s">
        <v>44</v>
      </c>
      <c r="C19" s="81"/>
      <c r="D19" s="90"/>
      <c r="E19" s="83"/>
      <c r="F19" s="83"/>
      <c r="G19" s="83"/>
      <c r="H19" s="84"/>
      <c r="I19" s="84"/>
      <c r="J19" s="76">
        <f>SUM(E19:I19)</f>
        <v>0</v>
      </c>
      <c r="K19" s="77">
        <f>E19*K$5</f>
        <v>0</v>
      </c>
      <c r="L19" s="77">
        <f>F19*L$5</f>
        <v>0</v>
      </c>
      <c r="M19" s="77">
        <f t="shared" si="1"/>
        <v>0</v>
      </c>
      <c r="N19" s="77">
        <f t="shared" si="1"/>
        <v>0</v>
      </c>
      <c r="O19" s="77">
        <f t="shared" si="1"/>
        <v>0</v>
      </c>
      <c r="P19" s="77">
        <f>SUM(K19:O19)</f>
        <v>0</v>
      </c>
      <c r="Q19" s="85"/>
      <c r="R19" s="86"/>
      <c r="S19" s="87"/>
      <c r="T19" s="88"/>
      <c r="U19" s="89"/>
      <c r="V19" s="89"/>
    </row>
    <row r="20" spans="1:22" ht="23.25" customHeight="1">
      <c r="B20" s="80" t="s">
        <v>45</v>
      </c>
      <c r="C20" s="81"/>
      <c r="D20" s="90"/>
      <c r="E20" s="83"/>
      <c r="F20" s="83"/>
      <c r="G20" s="83">
        <v>2</v>
      </c>
      <c r="H20" s="84"/>
      <c r="I20" s="84"/>
      <c r="J20" s="76">
        <f t="shared" si="2"/>
        <v>2</v>
      </c>
      <c r="K20" s="77">
        <f t="shared" si="1"/>
        <v>0</v>
      </c>
      <c r="L20" s="77">
        <f t="shared" si="1"/>
        <v>0</v>
      </c>
      <c r="M20" s="77">
        <f t="shared" si="1"/>
        <v>1.2</v>
      </c>
      <c r="N20" s="77">
        <f t="shared" si="1"/>
        <v>0</v>
      </c>
      <c r="O20" s="77">
        <f t="shared" si="1"/>
        <v>0</v>
      </c>
      <c r="P20" s="77">
        <f t="shared" si="6"/>
        <v>1.2</v>
      </c>
      <c r="Q20" s="85"/>
      <c r="R20" s="86"/>
      <c r="S20" s="87"/>
      <c r="T20" s="88"/>
      <c r="U20" s="89"/>
      <c r="V20" s="89"/>
    </row>
    <row r="21" spans="1:22" ht="23.25" customHeight="1">
      <c r="B21" s="80" t="s">
        <v>46</v>
      </c>
      <c r="C21" s="81"/>
      <c r="D21" s="90"/>
      <c r="E21" s="83"/>
      <c r="F21" s="83"/>
      <c r="G21" s="83">
        <v>2</v>
      </c>
      <c r="H21" s="84"/>
      <c r="I21" s="84"/>
      <c r="J21" s="76">
        <f t="shared" si="2"/>
        <v>2</v>
      </c>
      <c r="K21" s="77">
        <f t="shared" si="1"/>
        <v>0</v>
      </c>
      <c r="L21" s="77">
        <f t="shared" si="1"/>
        <v>0</v>
      </c>
      <c r="M21" s="77">
        <f t="shared" si="1"/>
        <v>1.2</v>
      </c>
      <c r="N21" s="77">
        <f t="shared" si="1"/>
        <v>0</v>
      </c>
      <c r="O21" s="77">
        <f t="shared" si="1"/>
        <v>0</v>
      </c>
      <c r="P21" s="77">
        <f t="shared" si="6"/>
        <v>1.2</v>
      </c>
      <c r="Q21" s="85"/>
      <c r="R21" s="86"/>
      <c r="S21" s="87"/>
      <c r="T21" s="88"/>
      <c r="U21" s="89"/>
      <c r="V21" s="89"/>
    </row>
    <row r="22" spans="1:22" ht="23.25" customHeight="1">
      <c r="A22" s="91" t="s">
        <v>47</v>
      </c>
      <c r="B22" s="92"/>
      <c r="C22" s="93"/>
      <c r="D22" s="42">
        <v>55</v>
      </c>
      <c r="E22" s="43">
        <f t="shared" ref="E22:I22" si="8">SUM(E23:E26)</f>
        <v>41</v>
      </c>
      <c r="F22" s="43">
        <f t="shared" si="8"/>
        <v>4</v>
      </c>
      <c r="G22" s="43">
        <f t="shared" si="8"/>
        <v>12</v>
      </c>
      <c r="H22" s="43">
        <f t="shared" si="8"/>
        <v>3</v>
      </c>
      <c r="I22" s="43">
        <f t="shared" si="8"/>
        <v>74</v>
      </c>
      <c r="J22" s="43">
        <f>SUM(J23:J26)</f>
        <v>134</v>
      </c>
      <c r="K22" s="44">
        <f t="shared" si="1"/>
        <v>8.2000000000000011</v>
      </c>
      <c r="L22" s="44">
        <f t="shared" si="1"/>
        <v>1.6</v>
      </c>
      <c r="M22" s="44">
        <f t="shared" si="1"/>
        <v>7.1999999999999993</v>
      </c>
      <c r="N22" s="44">
        <f t="shared" si="1"/>
        <v>2.4000000000000004</v>
      </c>
      <c r="O22" s="44">
        <f t="shared" si="1"/>
        <v>74</v>
      </c>
      <c r="P22" s="44">
        <f t="shared" si="6"/>
        <v>93.4</v>
      </c>
      <c r="Q22" s="94">
        <f>SUM(Q23:Q26)</f>
        <v>184</v>
      </c>
      <c r="R22" s="46">
        <f>IFERROR(ROUND((P22/Q22)*100,2),0)</f>
        <v>50.76</v>
      </c>
      <c r="S22" s="47">
        <f>IF(R22=0,0,IF(R22="N/A",1,IF(R22&lt;=X$8,1,IF(R22=Y$8,2,IF(R22&lt;Y$8,(((R22-X$8)/AB$6)+1),IF(R22=Z$8,3,IF(R22&lt;Z$8,(((R22-Y$8)/AB$6)+2),IF(R22=AA$8,4,IF(R22&lt;AA$8,(((R22-Z$8)/AB$6)+3),IF(R22&gt;=AB$8,5,IF(R22&lt;AB$8,(((R22-AA$8)/AB$6)+4),0)))))))))))</f>
        <v>4.1519999999999992</v>
      </c>
      <c r="T22" s="48" t="str">
        <f>IF(S22=5,"ü","û")</f>
        <v>û</v>
      </c>
      <c r="U22" s="49"/>
      <c r="V22" s="49"/>
    </row>
    <row r="23" spans="1:22" ht="23.25" customHeight="1">
      <c r="A23" s="53">
        <v>1</v>
      </c>
      <c r="B23" s="69" t="s">
        <v>48</v>
      </c>
      <c r="C23" s="70"/>
      <c r="D23" s="56">
        <v>55</v>
      </c>
      <c r="E23" s="72">
        <v>2</v>
      </c>
      <c r="F23" s="72"/>
      <c r="G23" s="72">
        <v>3</v>
      </c>
      <c r="H23" s="72"/>
      <c r="I23" s="72">
        <v>1</v>
      </c>
      <c r="J23" s="95">
        <f>SUM(E23:I23)</f>
        <v>6</v>
      </c>
      <c r="K23" s="96">
        <f t="shared" si="1"/>
        <v>0.4</v>
      </c>
      <c r="L23" s="96">
        <f t="shared" si="1"/>
        <v>0</v>
      </c>
      <c r="M23" s="96">
        <f t="shared" si="1"/>
        <v>1.7999999999999998</v>
      </c>
      <c r="N23" s="96">
        <f t="shared" si="1"/>
        <v>0</v>
      </c>
      <c r="O23" s="96">
        <f t="shared" si="1"/>
        <v>1</v>
      </c>
      <c r="P23" s="96">
        <f t="shared" si="6"/>
        <v>3.1999999999999997</v>
      </c>
      <c r="Q23" s="97">
        <v>14</v>
      </c>
      <c r="R23" s="61">
        <f>IFERROR(ROUND((P23/Q23)*100,2),0)</f>
        <v>22.86</v>
      </c>
      <c r="S23" s="62">
        <f>IF(R23=0,0,IF(R23="N/A",1,IF(R23&lt;=X$8,1,IF(R23=Y$8,2,IF(R23&lt;Y$8,(((R23-X$8)/AB$6)+1),IF(R23=Z$8,3,IF(R23&lt;Z$8,(((R23-Y$8)/AB$6)+2),IF(R23=AA$8,4,IF(R23&lt;AA$8,(((R23-Z$8)/AB$6)+3),IF(R23&gt;=AB$8,5,IF(R23&lt;AB$8,(((R23-AA$8)/AB$6)+4),0)))))))))))</f>
        <v>1</v>
      </c>
      <c r="T23" s="63" t="str">
        <f t="shared" ref="T23:T26" si="9">IF(S23=5,"ü","û")</f>
        <v>û</v>
      </c>
      <c r="U23" s="67"/>
      <c r="V23" s="65" t="s">
        <v>25</v>
      </c>
    </row>
    <row r="24" spans="1:22" ht="23.25" customHeight="1">
      <c r="A24" s="53">
        <v>2</v>
      </c>
      <c r="B24" s="69" t="s">
        <v>49</v>
      </c>
      <c r="C24" s="70"/>
      <c r="D24" s="56">
        <v>55</v>
      </c>
      <c r="E24" s="72">
        <v>12</v>
      </c>
      <c r="F24" s="72"/>
      <c r="G24" s="57">
        <v>3</v>
      </c>
      <c r="H24" s="57">
        <v>2</v>
      </c>
      <c r="I24" s="57">
        <v>54</v>
      </c>
      <c r="J24" s="95">
        <f>SUM(E24:I24)</f>
        <v>71</v>
      </c>
      <c r="K24" s="59">
        <f t="shared" si="1"/>
        <v>2.4000000000000004</v>
      </c>
      <c r="L24" s="59">
        <f t="shared" si="1"/>
        <v>0</v>
      </c>
      <c r="M24" s="59">
        <f t="shared" si="1"/>
        <v>1.7999999999999998</v>
      </c>
      <c r="N24" s="59">
        <f t="shared" si="1"/>
        <v>1.6</v>
      </c>
      <c r="O24" s="59">
        <f t="shared" si="1"/>
        <v>54</v>
      </c>
      <c r="P24" s="59">
        <f t="shared" si="6"/>
        <v>59.8</v>
      </c>
      <c r="Q24" s="98">
        <v>107</v>
      </c>
      <c r="R24" s="61">
        <f t="shared" ref="R24:R26" si="10">IFERROR(ROUND((P24/Q24)*100,2),0)</f>
        <v>55.89</v>
      </c>
      <c r="S24" s="62">
        <f t="shared" ref="S24:S26" si="11">IF(R24=0,0,IF(R24="N/A",1,IF(R24&lt;=X$8,1,IF(R24=Y$8,2,IF(R24&lt;Y$8,(((R24-X$8)/AB$6)+1),IF(R24=Z$8,3,IF(R24&lt;Z$8,(((R24-Y$8)/AB$6)+2),IF(R24=AA$8,4,IF(R24&lt;AA$8,(((R24-Z$8)/AB$6)+3),IF(R24&gt;=AB$8,5,IF(R24&lt;AB$8,(((R24-AA$8)/AB$6)+4),0)))))))))))</f>
        <v>5</v>
      </c>
      <c r="T24" s="63" t="str">
        <f t="shared" si="9"/>
        <v>ü</v>
      </c>
      <c r="U24" s="71">
        <v>55.7</v>
      </c>
      <c r="V24" s="65" t="s">
        <v>25</v>
      </c>
    </row>
    <row r="25" spans="1:22" ht="23.25" customHeight="1">
      <c r="A25" s="53">
        <v>3</v>
      </c>
      <c r="B25" s="69" t="s">
        <v>50</v>
      </c>
      <c r="C25" s="70"/>
      <c r="D25" s="56">
        <v>55</v>
      </c>
      <c r="E25" s="72">
        <v>22</v>
      </c>
      <c r="F25" s="72">
        <v>4</v>
      </c>
      <c r="G25" s="72">
        <v>6</v>
      </c>
      <c r="H25" s="72"/>
      <c r="I25" s="57">
        <v>17</v>
      </c>
      <c r="J25" s="95">
        <f>SUM(E25:I25)</f>
        <v>49</v>
      </c>
      <c r="K25" s="59">
        <f t="shared" si="1"/>
        <v>4.4000000000000004</v>
      </c>
      <c r="L25" s="59">
        <f t="shared" si="1"/>
        <v>1.6</v>
      </c>
      <c r="M25" s="59">
        <f t="shared" si="1"/>
        <v>3.5999999999999996</v>
      </c>
      <c r="N25" s="59">
        <f t="shared" si="1"/>
        <v>0</v>
      </c>
      <c r="O25" s="59">
        <f t="shared" si="1"/>
        <v>17</v>
      </c>
      <c r="P25" s="59">
        <f t="shared" si="6"/>
        <v>26.6</v>
      </c>
      <c r="Q25" s="98">
        <v>52</v>
      </c>
      <c r="R25" s="61">
        <f t="shared" si="10"/>
        <v>51.15</v>
      </c>
      <c r="S25" s="62">
        <f>IF(R25=0,0,IF(R25="N/A",1,IF(R25&lt;=X$8,1,IF(R25=Y$8,2,IF(R25&lt;Y$8,(((R25-X$8)/AB$6)+1),IF(R25=Z$8,3,IF(R25&lt;Z$8,(((R25-Y$8)/AB$6)+2),IF(R25=AA$8,4,IF(R25&lt;AA$8,(((R25-Z$8)/AB$6)+3),IF(R25&gt;=AB$8,5,IF(R25&lt;AB$8,(((R25-AA$8)/AB$6)+4),0)))))))))))</f>
        <v>4.2299999999999995</v>
      </c>
      <c r="T25" s="63" t="str">
        <f t="shared" si="9"/>
        <v>û</v>
      </c>
      <c r="U25" s="71">
        <v>45.45</v>
      </c>
      <c r="V25" s="65" t="s">
        <v>25</v>
      </c>
    </row>
    <row r="26" spans="1:22" ht="23.25" customHeight="1">
      <c r="A26" s="53">
        <v>4</v>
      </c>
      <c r="B26" s="99" t="s">
        <v>51</v>
      </c>
      <c r="C26" s="100"/>
      <c r="D26" s="56">
        <v>55</v>
      </c>
      <c r="E26" s="72">
        <v>5</v>
      </c>
      <c r="F26" s="72"/>
      <c r="G26" s="72"/>
      <c r="H26" s="72">
        <v>1</v>
      </c>
      <c r="I26" s="101">
        <v>2</v>
      </c>
      <c r="J26" s="95">
        <f>SUM(E26:I26)</f>
        <v>8</v>
      </c>
      <c r="K26" s="59">
        <f t="shared" si="1"/>
        <v>1</v>
      </c>
      <c r="L26" s="59">
        <f t="shared" si="1"/>
        <v>0</v>
      </c>
      <c r="M26" s="59">
        <f t="shared" si="1"/>
        <v>0</v>
      </c>
      <c r="N26" s="59">
        <f t="shared" si="1"/>
        <v>0.8</v>
      </c>
      <c r="O26" s="59">
        <f t="shared" si="1"/>
        <v>2</v>
      </c>
      <c r="P26" s="59">
        <f t="shared" si="6"/>
        <v>3.8</v>
      </c>
      <c r="Q26" s="102">
        <v>11</v>
      </c>
      <c r="R26" s="61">
        <f t="shared" si="10"/>
        <v>34.549999999999997</v>
      </c>
      <c r="S26" s="62">
        <f t="shared" si="11"/>
        <v>1</v>
      </c>
      <c r="T26" s="63" t="str">
        <f t="shared" si="9"/>
        <v>û</v>
      </c>
      <c r="U26" s="71">
        <v>31.67</v>
      </c>
      <c r="V26" s="65" t="s">
        <v>25</v>
      </c>
    </row>
    <row r="27" spans="1:22" ht="24.6" customHeight="1">
      <c r="A27" s="103" t="s">
        <v>52</v>
      </c>
      <c r="B27" s="104"/>
      <c r="C27" s="105"/>
      <c r="D27" s="42">
        <v>55</v>
      </c>
      <c r="E27" s="43">
        <f>SUM(E28:E29)</f>
        <v>8</v>
      </c>
      <c r="F27" s="43">
        <f>SUM(F28:F29)</f>
        <v>1</v>
      </c>
      <c r="G27" s="43">
        <f t="shared" ref="G27:H27" si="12">SUM(G28:G29)</f>
        <v>15</v>
      </c>
      <c r="H27" s="43">
        <f t="shared" si="12"/>
        <v>9</v>
      </c>
      <c r="I27" s="43">
        <f>SUM(I28:I29)</f>
        <v>30</v>
      </c>
      <c r="J27" s="43">
        <f>SUM(J28:J29)</f>
        <v>63</v>
      </c>
      <c r="K27" s="44">
        <f t="shared" si="1"/>
        <v>1.6</v>
      </c>
      <c r="L27" s="44">
        <f t="shared" si="1"/>
        <v>0.4</v>
      </c>
      <c r="M27" s="44">
        <f t="shared" si="1"/>
        <v>9</v>
      </c>
      <c r="N27" s="44">
        <f t="shared" si="1"/>
        <v>7.2</v>
      </c>
      <c r="O27" s="44">
        <f t="shared" si="1"/>
        <v>30</v>
      </c>
      <c r="P27" s="44">
        <f t="shared" si="6"/>
        <v>48.2</v>
      </c>
      <c r="Q27" s="94">
        <f>SUM(Q28:Q29)</f>
        <v>108</v>
      </c>
      <c r="R27" s="46">
        <f>IFERROR(ROUND((P27/Q27)*100,2),0)</f>
        <v>44.63</v>
      </c>
      <c r="S27" s="47">
        <f>IF(R27=0,0,IF(R27="N/A",1,IF(R27&lt;=X$8,1,IF(R27=Y$8,2,IF(R27&lt;Y$8,(((R27-X$8)/AB$6)+1),IF(R27=Z$8,3,IF(R27&lt;Z$8,(((R27-Y$8)/AB$6)+2),IF(R27=AA$8,4,IF(R27&lt;AA$8,(((R27-Z$8)/AB$6)+3),IF(R27&gt;=AB$8,5,IF(R27&lt;AB$8,(((R27-AA$8)/AB$6)+4),0)))))))))))</f>
        <v>2.9260000000000006</v>
      </c>
      <c r="T27" s="48" t="str">
        <f>IF(S27=5,"ü","û")</f>
        <v>û</v>
      </c>
      <c r="U27" s="49"/>
      <c r="V27" s="49"/>
    </row>
    <row r="28" spans="1:22" ht="23.25" customHeight="1">
      <c r="A28" s="53">
        <v>1</v>
      </c>
      <c r="B28" s="69" t="s">
        <v>53</v>
      </c>
      <c r="C28" s="70"/>
      <c r="D28" s="56">
        <v>55</v>
      </c>
      <c r="E28" s="57"/>
      <c r="F28" s="57">
        <v>1</v>
      </c>
      <c r="G28" s="57">
        <v>9</v>
      </c>
      <c r="H28" s="57">
        <v>7</v>
      </c>
      <c r="I28" s="57">
        <v>6</v>
      </c>
      <c r="J28" s="95">
        <f>SUM(E28:I28)</f>
        <v>23</v>
      </c>
      <c r="K28" s="59">
        <f t="shared" si="1"/>
        <v>0</v>
      </c>
      <c r="L28" s="59">
        <f t="shared" si="1"/>
        <v>0.4</v>
      </c>
      <c r="M28" s="59">
        <f t="shared" si="1"/>
        <v>5.3999999999999995</v>
      </c>
      <c r="N28" s="59">
        <f t="shared" si="1"/>
        <v>5.6000000000000005</v>
      </c>
      <c r="O28" s="59">
        <f t="shared" si="1"/>
        <v>6</v>
      </c>
      <c r="P28" s="59">
        <f t="shared" si="6"/>
        <v>17.399999999999999</v>
      </c>
      <c r="Q28" s="98">
        <v>43</v>
      </c>
      <c r="R28" s="61">
        <f>IFERROR(ROUND((P28/Q28)*100,2),0)</f>
        <v>40.47</v>
      </c>
      <c r="S28" s="62">
        <f>IF(R28=0,0,IF(R28="N/A",1,IF(R28&lt;=X$8,1,IF(R28=Y$8,2,IF(R28&lt;Y$8,(((R28-X$8)/AB$6)+1),IF(R28=Z$8,3,IF(R28&lt;Z$8,(((R28-Y$8)/AB$6)+2),IF(R28=AA$8,4,IF(R28&lt;AA$8,(((R28-Z$8)/AB$6)+3),IF(R28&gt;=AB$8,5,IF(R28&lt;AB$8,(((R28-AA$8)/AB$6)+4),0)))))))))))</f>
        <v>2.0939999999999999</v>
      </c>
      <c r="T28" s="63" t="str">
        <f t="shared" ref="T28:T33" si="13">IF(S28=5,"ü","û")</f>
        <v>û</v>
      </c>
      <c r="U28" s="71">
        <v>37.83</v>
      </c>
      <c r="V28" s="65" t="s">
        <v>25</v>
      </c>
    </row>
    <row r="29" spans="1:22" ht="23.25" customHeight="1">
      <c r="A29" s="106">
        <v>2</v>
      </c>
      <c r="B29" s="107" t="s">
        <v>54</v>
      </c>
      <c r="C29" s="108"/>
      <c r="D29" s="56">
        <v>55</v>
      </c>
      <c r="E29" s="57">
        <v>8</v>
      </c>
      <c r="F29" s="57"/>
      <c r="G29" s="57">
        <v>6</v>
      </c>
      <c r="H29" s="57">
        <v>2</v>
      </c>
      <c r="I29" s="57">
        <v>24</v>
      </c>
      <c r="J29" s="95">
        <f>SUM(E29:I29)</f>
        <v>40</v>
      </c>
      <c r="K29" s="59">
        <f t="shared" si="1"/>
        <v>1.6</v>
      </c>
      <c r="L29" s="59">
        <f t="shared" si="1"/>
        <v>0</v>
      </c>
      <c r="M29" s="59">
        <f t="shared" si="1"/>
        <v>3.5999999999999996</v>
      </c>
      <c r="N29" s="59">
        <f t="shared" si="1"/>
        <v>1.6</v>
      </c>
      <c r="O29" s="59">
        <f t="shared" si="1"/>
        <v>24</v>
      </c>
      <c r="P29" s="59">
        <f t="shared" si="6"/>
        <v>30.799999999999997</v>
      </c>
      <c r="Q29" s="98">
        <v>65</v>
      </c>
      <c r="R29" s="61">
        <f t="shared" ref="R29:R33" si="14">IFERROR(ROUND((P29/Q29)*100,2),0)</f>
        <v>47.38</v>
      </c>
      <c r="S29" s="62">
        <f t="shared" ref="S29:S30" si="15">IF(R29=0,0,IF(R29="N/A",1,IF(R29&lt;=X$8,1,IF(R29=Y$8,2,IF(R29&lt;Y$8,(((R29-X$8)/AB$6)+1),IF(R29=Z$8,3,IF(R29&lt;Z$8,(((R29-Y$8)/AB$6)+2),IF(R29=AA$8,4,IF(R29&lt;AA$8,(((R29-Z$8)/AB$6)+3),IF(R29&gt;=AB$8,5,IF(R29&lt;AB$8,(((R29-AA$8)/AB$6)+4),0)))))))))))</f>
        <v>3.4760000000000004</v>
      </c>
      <c r="T29" s="63" t="str">
        <f t="shared" si="13"/>
        <v>û</v>
      </c>
      <c r="U29" s="71">
        <v>37.85</v>
      </c>
      <c r="V29" s="65" t="s">
        <v>25</v>
      </c>
    </row>
    <row r="30" spans="1:22" ht="23.25" customHeight="1">
      <c r="A30" s="109" t="s">
        <v>21</v>
      </c>
      <c r="B30" s="109"/>
      <c r="C30" s="109"/>
      <c r="D30" s="110">
        <v>55</v>
      </c>
      <c r="E30" s="111">
        <f t="shared" ref="E30:I30" si="16">E6+E22+E27</f>
        <v>433</v>
      </c>
      <c r="F30" s="112">
        <f t="shared" si="16"/>
        <v>168</v>
      </c>
      <c r="G30" s="111">
        <f t="shared" si="16"/>
        <v>158</v>
      </c>
      <c r="H30" s="111">
        <f t="shared" si="16"/>
        <v>37</v>
      </c>
      <c r="I30" s="111">
        <f t="shared" si="16"/>
        <v>353</v>
      </c>
      <c r="J30" s="111">
        <f>J6+J22+J27</f>
        <v>1149</v>
      </c>
      <c r="K30" s="113">
        <f t="shared" si="1"/>
        <v>86.600000000000009</v>
      </c>
      <c r="L30" s="113">
        <f t="shared" si="1"/>
        <v>67.2</v>
      </c>
      <c r="M30" s="113">
        <f t="shared" si="1"/>
        <v>94.8</v>
      </c>
      <c r="N30" s="113">
        <f t="shared" si="1"/>
        <v>29.6</v>
      </c>
      <c r="O30" s="113">
        <f t="shared" si="1"/>
        <v>353</v>
      </c>
      <c r="P30" s="113">
        <f t="shared" si="6"/>
        <v>631.20000000000005</v>
      </c>
      <c r="Q30" s="114">
        <f>Q6+Q22+Q27</f>
        <v>913</v>
      </c>
      <c r="R30" s="61">
        <f t="shared" si="14"/>
        <v>69.13</v>
      </c>
      <c r="S30" s="62">
        <f t="shared" si="15"/>
        <v>5</v>
      </c>
      <c r="T30" s="63" t="str">
        <f t="shared" si="13"/>
        <v>ü</v>
      </c>
      <c r="U30" s="115"/>
      <c r="V30" s="115"/>
    </row>
    <row r="31" spans="1:22" ht="21" customHeight="1">
      <c r="A31" s="116"/>
      <c r="B31" s="117" t="s">
        <v>55</v>
      </c>
      <c r="C31" s="117"/>
      <c r="D31" s="118">
        <v>55</v>
      </c>
      <c r="E31" s="119">
        <f t="shared" ref="E31:P31" si="17">E16+E23</f>
        <v>32</v>
      </c>
      <c r="F31" s="119">
        <f t="shared" si="17"/>
        <v>19</v>
      </c>
      <c r="G31" s="119">
        <f t="shared" si="17"/>
        <v>26</v>
      </c>
      <c r="H31" s="119">
        <f t="shared" si="17"/>
        <v>12</v>
      </c>
      <c r="I31" s="119">
        <f t="shared" si="17"/>
        <v>12</v>
      </c>
      <c r="J31" s="119">
        <f t="shared" si="17"/>
        <v>101</v>
      </c>
      <c r="K31" s="120">
        <f t="shared" si="17"/>
        <v>6.4</v>
      </c>
      <c r="L31" s="120">
        <f t="shared" si="17"/>
        <v>7.6000000000000005</v>
      </c>
      <c r="M31" s="120">
        <f t="shared" si="17"/>
        <v>15.599999999999998</v>
      </c>
      <c r="N31" s="120">
        <f t="shared" si="17"/>
        <v>9.6000000000000014</v>
      </c>
      <c r="O31" s="120">
        <f t="shared" si="17"/>
        <v>12</v>
      </c>
      <c r="P31" s="120">
        <f t="shared" si="17"/>
        <v>51.2</v>
      </c>
      <c r="Q31" s="119">
        <f>Q23+Q16</f>
        <v>77</v>
      </c>
      <c r="R31" s="121">
        <f t="shared" si="14"/>
        <v>66.489999999999995</v>
      </c>
      <c r="S31" s="122">
        <f>IF(R31=0,0,IF(R31="N/A",1,IF(R31&lt;=X$8,1,IF(R31=Y$8,2,IF(R31&lt;Y$8,(((R31-X$8)/AB$6)+1),IF(R31=Z$8,3,IF(R31&lt;Z$8,(((R31-Y$8)/AB$6)+2),IF(R31=AA$8,4,IF(R31&lt;AA$8,(((R31-Z$8)/AB$6)+3),IF(R31&gt;=AB$8,5,IF(R31&lt;AB$8,(((R31-AA$8)/AB$6)+4),0)))))))))))</f>
        <v>5</v>
      </c>
      <c r="T31" s="123" t="str">
        <f t="shared" si="13"/>
        <v>ü</v>
      </c>
      <c r="U31" s="124">
        <v>34.299999999999997</v>
      </c>
      <c r="V31" s="125" t="s">
        <v>56</v>
      </c>
    </row>
    <row r="32" spans="1:22">
      <c r="A32" s="126"/>
      <c r="B32" s="127" t="s">
        <v>57</v>
      </c>
      <c r="C32" s="127"/>
      <c r="D32" s="128"/>
      <c r="E32" s="129"/>
      <c r="F32" s="129"/>
      <c r="G32" s="129"/>
      <c r="H32" s="130"/>
      <c r="I32" s="129"/>
      <c r="J32" s="129"/>
      <c r="K32" s="129"/>
      <c r="L32" s="129"/>
      <c r="M32" s="130"/>
      <c r="N32" s="129"/>
      <c r="O32" s="129"/>
      <c r="P32" s="130"/>
      <c r="Q32" s="130"/>
      <c r="R32" s="61">
        <f t="shared" si="14"/>
        <v>0</v>
      </c>
      <c r="S32" s="62">
        <f t="shared" ref="S32" si="18">IF(R32=0,0,IF(R32="N/A",1,IF(R32&lt;=X$8,1,IF(R32=Y$8,2,IF(R32&lt;Y$8,(((R32-X$8)/AB$6)+1),IF(R32=Z$8,3,IF(R32&lt;Z$8,(((R32-Y$8)/AB$6)+2),IF(R32=AA$8,4,IF(R32&lt;AA$8,(((R32-Z$8)/AB$6)+3),IF(R32&gt;=AB$8,5,IF(R32&lt;AB$8,(((R32-AA$8)/AB$6)+4),0)))))))))))</f>
        <v>0</v>
      </c>
      <c r="T32" s="63" t="str">
        <f t="shared" si="13"/>
        <v>û</v>
      </c>
      <c r="U32" s="115"/>
      <c r="V32" s="115"/>
    </row>
    <row r="33" spans="1:22" ht="23.25" customHeight="1">
      <c r="A33" s="126"/>
      <c r="B33" s="131" t="s">
        <v>58</v>
      </c>
      <c r="C33" s="131"/>
      <c r="D33" s="132"/>
      <c r="E33" s="133"/>
      <c r="F33" s="133"/>
      <c r="G33" s="133">
        <v>1</v>
      </c>
      <c r="H33" s="134"/>
      <c r="I33" s="133"/>
      <c r="J33" s="133"/>
      <c r="K33" s="133"/>
      <c r="L33" s="133"/>
      <c r="M33" s="134"/>
      <c r="N33" s="133"/>
      <c r="O33" s="133"/>
      <c r="P33" s="134"/>
      <c r="Q33" s="134"/>
      <c r="R33" s="61">
        <f t="shared" si="14"/>
        <v>0</v>
      </c>
      <c r="S33" s="135">
        <f>IF(R33=0,0,IF(R33="N/A",1,IF(R33&lt;=X$8,1,IF(R33=Y$8,2,IF(R33&lt;Y$8,(((R33-X$8)/AB$6)+1),IF(R33=Z$8,3,IF(R33&lt;Z$8,(((R33-Y$8)/AB$6)+2),IF(R33=AA$8,4,IF(R33&lt;AA$8,(((R33-Z$8)/AB$6)+3),IF(R33&gt;=AB$8,5,IF(R33&lt;AB$8,(((R33-AA$8)/AB$6)+4),0)))))))))))</f>
        <v>0</v>
      </c>
      <c r="T33" s="136" t="str">
        <f t="shared" si="13"/>
        <v>û</v>
      </c>
      <c r="U33" s="115"/>
      <c r="V33" s="115"/>
    </row>
    <row r="34" spans="1:22" ht="27" customHeight="1">
      <c r="A34" s="137" t="s">
        <v>59</v>
      </c>
      <c r="B34" s="137"/>
      <c r="C34" s="137"/>
      <c r="D34" s="138">
        <v>55</v>
      </c>
      <c r="E34" s="139">
        <f t="shared" ref="E34:P34" si="19">E6+E22+E27</f>
        <v>433</v>
      </c>
      <c r="F34" s="139">
        <f t="shared" si="19"/>
        <v>168</v>
      </c>
      <c r="G34" s="139">
        <f t="shared" si="19"/>
        <v>158</v>
      </c>
      <c r="H34" s="139">
        <f t="shared" si="19"/>
        <v>37</v>
      </c>
      <c r="I34" s="139">
        <f t="shared" si="19"/>
        <v>353</v>
      </c>
      <c r="J34" s="139">
        <f t="shared" si="19"/>
        <v>1149</v>
      </c>
      <c r="K34" s="140">
        <f t="shared" si="19"/>
        <v>86.600000000000009</v>
      </c>
      <c r="L34" s="140">
        <f t="shared" si="19"/>
        <v>67.2</v>
      </c>
      <c r="M34" s="140">
        <f t="shared" si="19"/>
        <v>94.8</v>
      </c>
      <c r="N34" s="140">
        <f t="shared" si="19"/>
        <v>29.599999999999998</v>
      </c>
      <c r="O34" s="140">
        <f t="shared" si="19"/>
        <v>353</v>
      </c>
      <c r="P34" s="140">
        <f t="shared" si="19"/>
        <v>631.20000000000005</v>
      </c>
      <c r="Q34" s="139">
        <f>Q6+Q22+Q27</f>
        <v>913</v>
      </c>
      <c r="R34" s="141">
        <f>IFERROR(ROUND((P34/Q34)*100,2),0)</f>
        <v>69.13</v>
      </c>
      <c r="S34" s="142">
        <f>IF(R34=0,0,IF(R34="N/A",1,IF(R34&lt;=X$8,1,IF(R34=Y$8,2,IF(R34&lt;Y$8,(((R34-X$8)/AB$6)+1),IF(R34=Z$8,3,IF(R34&lt;Z$8,(((R34-Y$8)/AB$6)+2),IF(R34=AA$8,4,IF(R34&lt;AA$8,(((R34-Z$8)/AB$6)+3),IF(R34&gt;=AB$8,5,IF(R34&lt;AB$8,(((R34-AA$8)/AB$6)+4),0)))))))))))</f>
        <v>5</v>
      </c>
      <c r="T34" s="143" t="str">
        <f>IF(S34=5,"ü","û")</f>
        <v>ü</v>
      </c>
      <c r="U34" s="144"/>
      <c r="V34" s="144"/>
    </row>
    <row r="35" spans="1:22" s="6" customFormat="1"/>
    <row r="36" spans="1:22" s="6" customFormat="1"/>
    <row r="37" spans="1:22" s="6" customFormat="1" ht="24.75" thickBot="1">
      <c r="C37" s="145" t="s">
        <v>60</v>
      </c>
      <c r="D37" s="146"/>
      <c r="E37" s="146"/>
      <c r="F37" s="146"/>
    </row>
    <row r="38" spans="1:22" s="6" customFormat="1" ht="24.75" thickBot="1">
      <c r="C38" s="147" t="s">
        <v>61</v>
      </c>
      <c r="D38" s="148" t="s">
        <v>62</v>
      </c>
      <c r="E38" s="149"/>
      <c r="F38" s="150" t="s">
        <v>21</v>
      </c>
    </row>
    <row r="39" spans="1:22" s="6" customFormat="1" ht="24.75" thickBot="1">
      <c r="C39" s="151"/>
      <c r="D39" s="152" t="s">
        <v>63</v>
      </c>
      <c r="E39" s="152" t="s">
        <v>64</v>
      </c>
      <c r="F39" s="153"/>
    </row>
    <row r="40" spans="1:22" s="6" customFormat="1" ht="24.75" thickBot="1">
      <c r="C40" s="154" t="s">
        <v>65</v>
      </c>
      <c r="D40" s="155"/>
      <c r="E40" s="155"/>
      <c r="F40" s="155"/>
    </row>
    <row r="41" spans="1:22" s="6" customFormat="1" ht="24.75" thickBot="1">
      <c r="C41" s="156" t="s">
        <v>66</v>
      </c>
      <c r="D41" s="157">
        <f>'รายละเอียด 2.1.1'!E1162</f>
        <v>193</v>
      </c>
      <c r="E41" s="158">
        <f>'รายละเอียด 2.1.1'!F1162</f>
        <v>303</v>
      </c>
      <c r="F41" s="159">
        <f>D41+E41</f>
        <v>496</v>
      </c>
    </row>
    <row r="42" spans="1:22" s="6" customFormat="1" ht="24.75" thickBot="1">
      <c r="C42" s="160" t="s">
        <v>67</v>
      </c>
      <c r="D42" s="161">
        <f>'รายละเอียด 2.1.1'!E1163</f>
        <v>0</v>
      </c>
      <c r="E42" s="161">
        <f>'รายละเอียด 2.1.1'!F1163</f>
        <v>0</v>
      </c>
      <c r="F42" s="162">
        <f>D42+E42</f>
        <v>0</v>
      </c>
    </row>
    <row r="43" spans="1:22" s="6" customFormat="1" ht="24.75" thickBot="1">
      <c r="C43" s="163" t="s">
        <v>68</v>
      </c>
      <c r="D43" s="164"/>
      <c r="E43" s="164"/>
      <c r="F43" s="165"/>
    </row>
    <row r="44" spans="1:22" s="6" customFormat="1" ht="24.75" thickBot="1">
      <c r="C44" s="156" t="s">
        <v>69</v>
      </c>
      <c r="D44" s="166">
        <f>'รายละเอียด 2.1.1'!E1165</f>
        <v>433</v>
      </c>
      <c r="E44" s="166">
        <f>'รายละเอียด 2.1.1'!F1165</f>
        <v>167</v>
      </c>
      <c r="F44" s="162">
        <f>D44+E44</f>
        <v>600</v>
      </c>
    </row>
    <row r="45" spans="1:22" s="6" customFormat="1" ht="24.75" thickBot="1">
      <c r="C45" s="160" t="s">
        <v>70</v>
      </c>
      <c r="D45" s="167">
        <f>'รายละเอียด 2.1.1'!E1166</f>
        <v>2</v>
      </c>
      <c r="E45" s="167">
        <f>'รายละเอียด 2.1.1'!F1166</f>
        <v>31</v>
      </c>
      <c r="F45" s="162">
        <f t="shared" ref="F45:F48" si="20">D45+E45</f>
        <v>33</v>
      </c>
    </row>
    <row r="46" spans="1:22" s="6" customFormat="1" ht="48.75" thickBot="1">
      <c r="C46" s="168" t="s">
        <v>71</v>
      </c>
      <c r="D46" s="167">
        <f>'รายละเอียด 2.1.1'!E1167</f>
        <v>15</v>
      </c>
      <c r="E46" s="169"/>
      <c r="F46" s="159">
        <f t="shared" si="20"/>
        <v>15</v>
      </c>
    </row>
    <row r="47" spans="1:22" s="6" customFormat="1" ht="24.75" thickBot="1">
      <c r="C47" s="163" t="s">
        <v>72</v>
      </c>
      <c r="D47" s="167">
        <f>'รายละเอียด 2.1.1'!E1168</f>
        <v>0</v>
      </c>
      <c r="E47" s="169"/>
      <c r="F47" s="159">
        <f t="shared" si="20"/>
        <v>0</v>
      </c>
    </row>
    <row r="48" spans="1:22" s="6" customFormat="1" ht="72.75" thickBot="1">
      <c r="C48" s="168" t="s">
        <v>73</v>
      </c>
      <c r="D48" s="167">
        <f>'รายละเอียด 2.1.1'!E1169</f>
        <v>5</v>
      </c>
      <c r="E48" s="169"/>
      <c r="F48" s="159">
        <f t="shared" si="20"/>
        <v>5</v>
      </c>
    </row>
    <row r="49" spans="1:33" s="6" customFormat="1" ht="24.75" thickBot="1">
      <c r="C49" s="170" t="s">
        <v>74</v>
      </c>
      <c r="D49" s="171">
        <f>D41+D42+D44+D45</f>
        <v>628</v>
      </c>
      <c r="E49" s="171">
        <f>E41+E42+E44+E45</f>
        <v>501</v>
      </c>
      <c r="F49" s="171">
        <f>SUM(D49:E49)</f>
        <v>1129</v>
      </c>
    </row>
    <row r="50" spans="1:33" s="6" customFormat="1" ht="24.75" thickBot="1">
      <c r="C50" s="170" t="s">
        <v>75</v>
      </c>
      <c r="D50" s="171">
        <f>D41+D42+D44+D45+D46+D47+D48</f>
        <v>648</v>
      </c>
      <c r="E50" s="171">
        <f>E41+E42+E44+E45+E46+E47+E48</f>
        <v>501</v>
      </c>
      <c r="F50" s="171">
        <f>SUM(D50:E50)</f>
        <v>1149</v>
      </c>
    </row>
    <row r="51" spans="1:33" s="6" customFormat="1"/>
    <row r="52" spans="1:33" s="6" customFormat="1" ht="27" customHeight="1">
      <c r="A52" s="172" t="s">
        <v>76</v>
      </c>
      <c r="B52" s="172"/>
      <c r="C52" s="173" t="s">
        <v>77</v>
      </c>
      <c r="D52" s="173"/>
      <c r="E52" s="173"/>
      <c r="F52" s="173"/>
      <c r="G52" s="173"/>
      <c r="H52" s="173"/>
      <c r="I52" s="173"/>
      <c r="J52" s="173"/>
      <c r="K52" s="173"/>
      <c r="L52" s="173"/>
      <c r="M52" s="173"/>
      <c r="N52" s="173"/>
      <c r="O52" s="173"/>
      <c r="P52" s="173"/>
      <c r="Q52" s="173"/>
      <c r="R52" s="174" t="s">
        <v>2</v>
      </c>
      <c r="S52" s="175" t="s">
        <v>78</v>
      </c>
      <c r="T52" s="174" t="s">
        <v>18</v>
      </c>
      <c r="U52" s="176" t="s">
        <v>19</v>
      </c>
      <c r="V52" s="177" t="s">
        <v>20</v>
      </c>
    </row>
    <row r="53" spans="1:33" s="6" customFormat="1" ht="21" customHeight="1">
      <c r="A53" s="172"/>
      <c r="B53" s="172"/>
      <c r="C53" s="173"/>
      <c r="D53" s="173"/>
      <c r="E53" s="173"/>
      <c r="F53" s="173"/>
      <c r="G53" s="173"/>
      <c r="H53" s="173"/>
      <c r="I53" s="173"/>
      <c r="J53" s="173"/>
      <c r="K53" s="173"/>
      <c r="L53" s="173"/>
      <c r="M53" s="173"/>
      <c r="N53" s="173"/>
      <c r="O53" s="173"/>
      <c r="P53" s="173"/>
      <c r="Q53" s="173"/>
      <c r="R53" s="178">
        <v>4</v>
      </c>
      <c r="S53" s="179">
        <v>4</v>
      </c>
      <c r="T53" s="180" t="str">
        <f>IF(S53=5,"ü","û")</f>
        <v>û</v>
      </c>
      <c r="U53" s="178">
        <v>4</v>
      </c>
      <c r="V53" s="181"/>
    </row>
    <row r="54" spans="1:33" s="6" customFormat="1"/>
    <row r="55" spans="1:33" s="6" customFormat="1"/>
    <row r="56" spans="1:33" s="6" customFormat="1"/>
    <row r="57" spans="1:33" s="6" customFormat="1"/>
    <row r="58" spans="1:33" s="6" customFormat="1">
      <c r="E58" s="182"/>
      <c r="F58" s="182"/>
      <c r="G58" s="182"/>
      <c r="H58" s="182"/>
      <c r="I58" s="182"/>
      <c r="J58" s="182"/>
      <c r="K58" s="182"/>
      <c r="L58" s="182"/>
      <c r="M58" s="182"/>
      <c r="N58" s="182"/>
      <c r="O58" s="182"/>
      <c r="P58" s="182"/>
    </row>
    <row r="59" spans="1:33" s="6" customFormat="1">
      <c r="AG59" s="6" t="s">
        <v>11</v>
      </c>
    </row>
    <row r="60" spans="1:33" s="6" customFormat="1">
      <c r="AG60" s="6" t="s">
        <v>79</v>
      </c>
    </row>
    <row r="61" spans="1:33" s="183" customFormat="1" ht="24" customHeight="1">
      <c r="C61" s="183" t="s">
        <v>11</v>
      </c>
      <c r="D61" s="184" t="s">
        <v>80</v>
      </c>
      <c r="E61" s="185"/>
      <c r="F61" s="185"/>
      <c r="G61" s="185"/>
      <c r="H61" s="185"/>
      <c r="I61" s="184" t="s">
        <v>81</v>
      </c>
      <c r="J61" s="185"/>
      <c r="K61" s="186" t="s">
        <v>82</v>
      </c>
      <c r="L61" s="185"/>
      <c r="M61" s="185" t="s">
        <v>16</v>
      </c>
      <c r="N61" s="26"/>
      <c r="AG61" s="183" t="s">
        <v>83</v>
      </c>
    </row>
    <row r="62" spans="1:33" s="6" customFormat="1" ht="24" customHeight="1">
      <c r="C62" s="6" t="s">
        <v>79</v>
      </c>
      <c r="D62" s="6">
        <f>$J$7</f>
        <v>234</v>
      </c>
      <c r="I62" s="187">
        <f>$P$7</f>
        <v>58.000000000000007</v>
      </c>
      <c r="K62" s="188">
        <f>$Q$7</f>
        <v>57</v>
      </c>
      <c r="M62" s="187">
        <f>I62/K62*100</f>
        <v>101.75438596491229</v>
      </c>
      <c r="AG62" s="6" t="s">
        <v>84</v>
      </c>
    </row>
    <row r="63" spans="1:33" s="6" customFormat="1">
      <c r="C63" s="6" t="s">
        <v>83</v>
      </c>
      <c r="D63" s="6">
        <f>$J$24</f>
        <v>71</v>
      </c>
      <c r="I63" s="187">
        <f>$P$24</f>
        <v>59.8</v>
      </c>
      <c r="K63" s="188">
        <f>$Q$24</f>
        <v>107</v>
      </c>
      <c r="M63" s="187">
        <f t="shared" ref="M63:M78" si="21">I63/K63*100</f>
        <v>55.887850467289709</v>
      </c>
      <c r="AG63" s="6" t="s">
        <v>85</v>
      </c>
    </row>
    <row r="64" spans="1:33" s="6" customFormat="1">
      <c r="C64" s="6" t="s">
        <v>84</v>
      </c>
      <c r="D64" s="6">
        <f>$J$8</f>
        <v>31</v>
      </c>
      <c r="I64" s="187">
        <f>$P$8</f>
        <v>16.600000000000001</v>
      </c>
      <c r="K64" s="188">
        <f>$Q$8</f>
        <v>51</v>
      </c>
      <c r="M64" s="187">
        <f t="shared" si="21"/>
        <v>32.549019607843135</v>
      </c>
      <c r="AG64" s="6" t="s">
        <v>86</v>
      </c>
    </row>
    <row r="65" spans="3:33" s="6" customFormat="1">
      <c r="C65" s="6" t="s">
        <v>85</v>
      </c>
      <c r="D65" s="6">
        <f>$J$9</f>
        <v>66</v>
      </c>
      <c r="I65" s="187">
        <f>$P$9</f>
        <v>39.599999999999994</v>
      </c>
      <c r="K65" s="188">
        <f>$Q$9</f>
        <v>55</v>
      </c>
      <c r="M65" s="187">
        <f t="shared" si="21"/>
        <v>71.999999999999986</v>
      </c>
      <c r="AG65" s="6" t="s">
        <v>87</v>
      </c>
    </row>
    <row r="66" spans="3:33" s="6" customFormat="1">
      <c r="C66" s="6" t="s">
        <v>86</v>
      </c>
      <c r="D66" s="6">
        <f>$J$25</f>
        <v>49</v>
      </c>
      <c r="I66" s="187">
        <f>$P$25</f>
        <v>26.6</v>
      </c>
      <c r="K66" s="188">
        <f>$Q$25</f>
        <v>52</v>
      </c>
      <c r="M66" s="187">
        <f t="shared" si="21"/>
        <v>51.15384615384616</v>
      </c>
      <c r="AG66" s="6" t="s">
        <v>88</v>
      </c>
    </row>
    <row r="67" spans="3:33" s="6" customFormat="1">
      <c r="C67" s="6" t="s">
        <v>87</v>
      </c>
      <c r="D67" s="6">
        <f>$J$10</f>
        <v>92</v>
      </c>
      <c r="I67" s="187">
        <f>$P$10</f>
        <v>75.599999999999994</v>
      </c>
      <c r="K67" s="188">
        <f>$Q$10</f>
        <v>51</v>
      </c>
      <c r="M67" s="187">
        <f t="shared" si="21"/>
        <v>148.23529411764704</v>
      </c>
      <c r="AG67" s="6" t="s">
        <v>89</v>
      </c>
    </row>
    <row r="68" spans="3:33" s="6" customFormat="1">
      <c r="C68" s="6" t="s">
        <v>88</v>
      </c>
      <c r="D68" s="6">
        <f>$J$31</f>
        <v>101</v>
      </c>
      <c r="I68" s="187">
        <f>$P$31</f>
        <v>51.2</v>
      </c>
      <c r="K68" s="188">
        <f>$Q$31</f>
        <v>77</v>
      </c>
      <c r="M68" s="187">
        <f t="shared" si="21"/>
        <v>66.493506493506487</v>
      </c>
      <c r="AG68" s="6" t="s">
        <v>90</v>
      </c>
    </row>
    <row r="69" spans="3:33" s="6" customFormat="1">
      <c r="C69" s="6" t="s">
        <v>89</v>
      </c>
      <c r="D69" s="6">
        <f>$J$11</f>
        <v>131</v>
      </c>
      <c r="I69" s="187">
        <f>$P$11</f>
        <v>95</v>
      </c>
      <c r="K69" s="188">
        <f>$Q$11</f>
        <v>100</v>
      </c>
      <c r="M69" s="187">
        <f t="shared" si="21"/>
        <v>95</v>
      </c>
      <c r="AG69" s="6" t="s">
        <v>91</v>
      </c>
    </row>
    <row r="70" spans="3:33" s="6" customFormat="1">
      <c r="C70" s="6" t="s">
        <v>90</v>
      </c>
      <c r="D70" s="6">
        <f>$J$28</f>
        <v>23</v>
      </c>
      <c r="I70" s="187">
        <f>$P$28</f>
        <v>17.399999999999999</v>
      </c>
      <c r="K70" s="188">
        <f>$Q$28</f>
        <v>43</v>
      </c>
      <c r="M70" s="187">
        <f t="shared" si="21"/>
        <v>40.465116279069761</v>
      </c>
      <c r="AG70" s="6" t="s">
        <v>92</v>
      </c>
    </row>
    <row r="71" spans="3:33" s="6" customFormat="1">
      <c r="C71" s="6" t="s">
        <v>91</v>
      </c>
      <c r="D71" s="6">
        <f>$J$29</f>
        <v>40</v>
      </c>
      <c r="I71" s="187">
        <f>$P$29</f>
        <v>30.799999999999997</v>
      </c>
      <c r="K71" s="188">
        <f>$Q$29</f>
        <v>65</v>
      </c>
      <c r="M71" s="187">
        <f t="shared" si="21"/>
        <v>47.38461538461538</v>
      </c>
      <c r="AG71" s="6" t="s">
        <v>93</v>
      </c>
    </row>
    <row r="72" spans="3:33" s="6" customFormat="1">
      <c r="C72" s="6" t="s">
        <v>92</v>
      </c>
      <c r="D72" s="6">
        <f>$J$12</f>
        <v>148</v>
      </c>
      <c r="I72" s="187">
        <f>$P$12</f>
        <v>69</v>
      </c>
      <c r="K72" s="188">
        <f>$Q$12</f>
        <v>50</v>
      </c>
      <c r="M72" s="187">
        <f t="shared" si="21"/>
        <v>138</v>
      </c>
      <c r="AG72" s="6" t="s">
        <v>94</v>
      </c>
    </row>
    <row r="73" spans="3:33" s="6" customFormat="1">
      <c r="C73" s="6" t="s">
        <v>93</v>
      </c>
      <c r="D73" s="6">
        <f>$J$26</f>
        <v>8</v>
      </c>
      <c r="I73" s="187">
        <f>$P$26</f>
        <v>3.8</v>
      </c>
      <c r="K73" s="188">
        <f>$Q$26</f>
        <v>11</v>
      </c>
      <c r="M73" s="187">
        <f t="shared" si="21"/>
        <v>34.545454545454547</v>
      </c>
      <c r="AG73" s="6" t="s">
        <v>95</v>
      </c>
    </row>
    <row r="74" spans="3:33" s="6" customFormat="1">
      <c r="C74" s="6" t="s">
        <v>94</v>
      </c>
      <c r="D74" s="6">
        <f>$J$13</f>
        <v>65</v>
      </c>
      <c r="I74" s="187">
        <f>$P$13</f>
        <v>35.400000000000006</v>
      </c>
      <c r="K74" s="188">
        <f>$Q$13</f>
        <v>66</v>
      </c>
      <c r="M74" s="187">
        <f t="shared" si="21"/>
        <v>53.636363636363647</v>
      </c>
      <c r="AG74" s="6" t="s">
        <v>96</v>
      </c>
    </row>
    <row r="75" spans="3:33" s="6" customFormat="1">
      <c r="C75" s="6" t="s">
        <v>95</v>
      </c>
      <c r="D75" s="6">
        <f>$J$14</f>
        <v>53</v>
      </c>
      <c r="I75" s="187">
        <f>$P$14</f>
        <v>34.200000000000003</v>
      </c>
      <c r="K75" s="188">
        <f>$Q$14</f>
        <v>62</v>
      </c>
      <c r="M75" s="187">
        <f t="shared" si="21"/>
        <v>55.161290322580648</v>
      </c>
      <c r="AG75" s="6" t="s">
        <v>97</v>
      </c>
    </row>
    <row r="76" spans="3:33" s="6" customFormat="1">
      <c r="C76" s="6" t="s">
        <v>96</v>
      </c>
      <c r="D76" s="6">
        <f>$J$15</f>
        <v>27</v>
      </c>
      <c r="I76" s="187">
        <f>$P$15</f>
        <v>13</v>
      </c>
      <c r="K76" s="188">
        <f>$Q$15</f>
        <v>44</v>
      </c>
      <c r="M76" s="187">
        <f t="shared" si="21"/>
        <v>29.545454545454547</v>
      </c>
      <c r="AG76" s="6" t="s">
        <v>98</v>
      </c>
    </row>
    <row r="77" spans="3:33" s="6" customFormat="1">
      <c r="C77" s="6" t="s">
        <v>97</v>
      </c>
      <c r="D77" s="6">
        <f>$J$17</f>
        <v>10</v>
      </c>
      <c r="I77" s="187">
        <f>$P$17</f>
        <v>5.1999999999999993</v>
      </c>
      <c r="K77" s="188">
        <f>$Q$17</f>
        <v>22</v>
      </c>
      <c r="M77" s="187">
        <f t="shared" si="21"/>
        <v>23.636363636363633</v>
      </c>
      <c r="AG77" s="6" t="s">
        <v>99</v>
      </c>
    </row>
    <row r="78" spans="3:33" s="6" customFormat="1">
      <c r="C78" s="189" t="s">
        <v>100</v>
      </c>
      <c r="D78" s="189">
        <f>SUM(D62:D77)</f>
        <v>1149</v>
      </c>
      <c r="E78" s="189"/>
      <c r="F78" s="189"/>
      <c r="G78" s="189"/>
      <c r="H78" s="189"/>
      <c r="I78" s="190">
        <f>SUM(I62:I77)</f>
        <v>631.19999999999993</v>
      </c>
      <c r="J78" s="189"/>
      <c r="K78" s="191">
        <f>SUM(K62:K77)</f>
        <v>913</v>
      </c>
      <c r="L78" s="189"/>
      <c r="M78" s="190">
        <f t="shared" si="21"/>
        <v>69.134720700985753</v>
      </c>
      <c r="N78" s="189"/>
      <c r="AG78" s="6" t="s">
        <v>101</v>
      </c>
    </row>
    <row r="79" spans="3:33" s="6" customFormat="1">
      <c r="AG79" s="6" t="s">
        <v>102</v>
      </c>
    </row>
    <row r="80" spans="3:33" s="6" customFormat="1">
      <c r="AG80" s="6" t="s">
        <v>103</v>
      </c>
    </row>
    <row r="81" spans="33:33" s="6" customFormat="1">
      <c r="AG81" s="6" t="s">
        <v>104</v>
      </c>
    </row>
    <row r="82" spans="33:33" s="6" customFormat="1">
      <c r="AG82" s="6" t="s">
        <v>105</v>
      </c>
    </row>
    <row r="83" spans="33:33" s="6" customFormat="1">
      <c r="AG83" s="6" t="s">
        <v>106</v>
      </c>
    </row>
    <row r="84" spans="33:33" s="6" customFormat="1">
      <c r="AG84" s="6" t="s">
        <v>107</v>
      </c>
    </row>
    <row r="85" spans="33:33" s="6" customFormat="1">
      <c r="AG85" s="6" t="s">
        <v>108</v>
      </c>
    </row>
    <row r="86" spans="33:33" s="6" customFormat="1">
      <c r="AG86" s="6" t="s">
        <v>109</v>
      </c>
    </row>
    <row r="87" spans="33:33" s="6" customFormat="1">
      <c r="AG87" s="6" t="s">
        <v>110</v>
      </c>
    </row>
    <row r="88" spans="33:33" s="6" customFormat="1">
      <c r="AG88" s="6" t="s">
        <v>111</v>
      </c>
    </row>
    <row r="89" spans="33:33" s="6" customFormat="1">
      <c r="AG89" s="6" t="s">
        <v>100</v>
      </c>
    </row>
    <row r="90" spans="33:33" s="6" customFormat="1"/>
    <row r="91" spans="33:33" s="6" customFormat="1"/>
    <row r="92" spans="33:33" s="6" customFormat="1"/>
    <row r="93" spans="33:33" s="6" customFormat="1"/>
    <row r="94" spans="33:33" s="6" customFormat="1"/>
    <row r="95" spans="33:33" s="6" customFormat="1"/>
    <row r="96" spans="33:33"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sheetData>
  <mergeCells count="53">
    <mergeCell ref="A34:C34"/>
    <mergeCell ref="C38:C39"/>
    <mergeCell ref="D38:E38"/>
    <mergeCell ref="A52:B53"/>
    <mergeCell ref="C52:Q53"/>
    <mergeCell ref="E58:J58"/>
    <mergeCell ref="K58:P58"/>
    <mergeCell ref="B28:C28"/>
    <mergeCell ref="B29:C29"/>
    <mergeCell ref="A30:C30"/>
    <mergeCell ref="B31:C31"/>
    <mergeCell ref="B32:C32"/>
    <mergeCell ref="B33:C33"/>
    <mergeCell ref="A22:C22"/>
    <mergeCell ref="B23:C23"/>
    <mergeCell ref="B24:C24"/>
    <mergeCell ref="B25:C25"/>
    <mergeCell ref="B26:C26"/>
    <mergeCell ref="A27:C27"/>
    <mergeCell ref="B16:C16"/>
    <mergeCell ref="B17:C17"/>
    <mergeCell ref="B18:C18"/>
    <mergeCell ref="B19:C19"/>
    <mergeCell ref="B20:C20"/>
    <mergeCell ref="B21:C21"/>
    <mergeCell ref="B10:C10"/>
    <mergeCell ref="B11:C11"/>
    <mergeCell ref="B12:C12"/>
    <mergeCell ref="B13:C13"/>
    <mergeCell ref="B14:C14"/>
    <mergeCell ref="B15:C15"/>
    <mergeCell ref="U4:U5"/>
    <mergeCell ref="V4:V5"/>
    <mergeCell ref="A6:C6"/>
    <mergeCell ref="B7:C7"/>
    <mergeCell ref="B8:C8"/>
    <mergeCell ref="B9:C9"/>
    <mergeCell ref="E3:T3"/>
    <mergeCell ref="A4:A5"/>
    <mergeCell ref="B4:C5"/>
    <mergeCell ref="D4:D5"/>
    <mergeCell ref="E4:I4"/>
    <mergeCell ref="K4:P4"/>
    <mergeCell ref="Q4:Q5"/>
    <mergeCell ref="R4:R5"/>
    <mergeCell ref="S4:S5"/>
    <mergeCell ref="T4:T5"/>
    <mergeCell ref="A1:B1"/>
    <mergeCell ref="C1:R1"/>
    <mergeCell ref="S1:T1"/>
    <mergeCell ref="A2:B2"/>
    <mergeCell ref="G2:I2"/>
    <mergeCell ref="S2:T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10 เดือน.xlsx]000'!#REF!</xm:f>
          </x14:formula1>
          <xm:sqref>S2:V2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43"/>
  <sheetViews>
    <sheetView zoomScale="60" zoomScaleNormal="60" workbookViewId="0">
      <pane xSplit="3" ySplit="4" topLeftCell="D1163" activePane="bottomRight" state="frozen"/>
      <selection activeCell="J46" sqref="J46"/>
      <selection pane="topRight" activeCell="J46" sqref="J46"/>
      <selection pane="bottomLeft" activeCell="J46" sqref="J46"/>
      <selection pane="bottomRight" activeCell="J46" sqref="J46"/>
    </sheetView>
  </sheetViews>
  <sheetFormatPr defaultColWidth="9" defaultRowHeight="24"/>
  <cols>
    <col min="1" max="1" width="10.625" style="192" customWidth="1"/>
    <col min="2" max="2" width="18.75" style="192" bestFit="1" customWidth="1"/>
    <col min="3" max="3" width="23.125" style="192" customWidth="1"/>
    <col min="4" max="4" width="33.5" style="299" customWidth="1"/>
    <col min="5" max="5" width="16.25" style="192" customWidth="1"/>
    <col min="6" max="6" width="17.25" style="339" customWidth="1"/>
    <col min="7" max="7" width="42.75" style="299" customWidth="1"/>
    <col min="8" max="8" width="21.375" style="367" customWidth="1"/>
    <col min="9" max="9" width="41" style="299" customWidth="1"/>
    <col min="10" max="10" width="30.25" style="299" customWidth="1"/>
    <col min="11" max="52" width="9" style="6"/>
    <col min="53" max="16384" width="9" style="192"/>
  </cols>
  <sheetData>
    <row r="1" spans="1:52" ht="30.75">
      <c r="A1" s="193"/>
      <c r="B1" s="194" t="s">
        <v>112</v>
      </c>
      <c r="C1" s="195" t="s">
        <v>1</v>
      </c>
      <c r="D1" s="196"/>
      <c r="E1" s="195"/>
      <c r="F1" s="197"/>
      <c r="G1" s="198"/>
      <c r="H1" s="199"/>
      <c r="I1" s="200"/>
      <c r="J1" s="201" t="s">
        <v>2</v>
      </c>
      <c r="K1" s="202"/>
    </row>
    <row r="2" spans="1:52" ht="30.75">
      <c r="A2" s="203"/>
      <c r="B2" s="204" t="s">
        <v>3</v>
      </c>
      <c r="C2" s="205" t="s">
        <v>4</v>
      </c>
      <c r="D2" s="206"/>
      <c r="E2" s="207"/>
      <c r="F2" s="208"/>
      <c r="G2" s="209"/>
      <c r="H2" s="210"/>
      <c r="I2" s="211"/>
      <c r="J2" s="212" t="s">
        <v>5</v>
      </c>
      <c r="K2" s="213"/>
    </row>
    <row r="3" spans="1:52" s="6" customFormat="1" ht="27.75">
      <c r="A3" s="203"/>
      <c r="B3" s="214"/>
      <c r="C3" s="17" t="s">
        <v>7</v>
      </c>
      <c r="D3" s="215" t="s">
        <v>113</v>
      </c>
      <c r="F3" s="216"/>
      <c r="G3" s="217"/>
      <c r="H3" s="218"/>
      <c r="I3" s="219"/>
      <c r="J3" s="219"/>
    </row>
    <row r="4" spans="1:52" ht="138.75">
      <c r="A4" s="220" t="s">
        <v>10</v>
      </c>
      <c r="B4" s="221" t="s">
        <v>114</v>
      </c>
      <c r="C4" s="221"/>
      <c r="D4" s="222" t="s">
        <v>115</v>
      </c>
      <c r="E4" s="222" t="s">
        <v>116</v>
      </c>
      <c r="F4" s="223" t="s">
        <v>117</v>
      </c>
      <c r="G4" s="222" t="s">
        <v>118</v>
      </c>
      <c r="H4" s="222" t="s">
        <v>119</v>
      </c>
      <c r="I4" s="222" t="s">
        <v>120</v>
      </c>
      <c r="J4" s="222" t="s">
        <v>121</v>
      </c>
    </row>
    <row r="5" spans="1:52" ht="72">
      <c r="A5" s="224">
        <v>1</v>
      </c>
      <c r="B5" s="225" t="s">
        <v>122</v>
      </c>
      <c r="C5" s="226"/>
      <c r="D5" s="227" t="s">
        <v>123</v>
      </c>
      <c r="E5" s="228">
        <v>1</v>
      </c>
      <c r="F5" s="228" t="s">
        <v>124</v>
      </c>
      <c r="G5" s="227" t="s">
        <v>125</v>
      </c>
      <c r="H5" s="229" t="s">
        <v>126</v>
      </c>
      <c r="I5" s="227" t="s">
        <v>127</v>
      </c>
      <c r="J5" s="227" t="s">
        <v>128</v>
      </c>
      <c r="AU5" s="192"/>
      <c r="AV5" s="192"/>
      <c r="AW5" s="192"/>
      <c r="AX5" s="192"/>
      <c r="AY5" s="192"/>
      <c r="AZ5" s="192"/>
    </row>
    <row r="6" spans="1:52" ht="72">
      <c r="A6" s="224">
        <v>2</v>
      </c>
      <c r="B6" s="225" t="s">
        <v>129</v>
      </c>
      <c r="C6" s="226"/>
      <c r="D6" s="227" t="s">
        <v>123</v>
      </c>
      <c r="E6" s="228">
        <v>1</v>
      </c>
      <c r="F6" s="228" t="s">
        <v>124</v>
      </c>
      <c r="G6" s="230" t="s">
        <v>130</v>
      </c>
      <c r="H6" s="231" t="s">
        <v>131</v>
      </c>
      <c r="I6" s="227" t="s">
        <v>132</v>
      </c>
      <c r="J6" s="227" t="s">
        <v>133</v>
      </c>
      <c r="AU6" s="192"/>
      <c r="AV6" s="192"/>
      <c r="AW6" s="192"/>
      <c r="AX6" s="192"/>
      <c r="AY6" s="192"/>
      <c r="AZ6" s="192"/>
    </row>
    <row r="7" spans="1:52" ht="72">
      <c r="A7" s="224">
        <v>3</v>
      </c>
      <c r="B7" s="225" t="s">
        <v>134</v>
      </c>
      <c r="C7" s="226"/>
      <c r="D7" s="227" t="s">
        <v>135</v>
      </c>
      <c r="E7" s="228">
        <v>0.6</v>
      </c>
      <c r="F7" s="228"/>
      <c r="G7" s="230" t="s">
        <v>136</v>
      </c>
      <c r="H7" s="231" t="s">
        <v>137</v>
      </c>
      <c r="I7" s="227" t="s">
        <v>138</v>
      </c>
      <c r="J7" s="227" t="s">
        <v>128</v>
      </c>
      <c r="AU7" s="192"/>
      <c r="AV7" s="192"/>
      <c r="AW7" s="192"/>
      <c r="AX7" s="192"/>
      <c r="AY7" s="192"/>
      <c r="AZ7" s="192"/>
    </row>
    <row r="8" spans="1:52" ht="72">
      <c r="A8" s="224">
        <v>4</v>
      </c>
      <c r="B8" s="225" t="s">
        <v>139</v>
      </c>
      <c r="C8" s="226"/>
      <c r="D8" s="227" t="s">
        <v>140</v>
      </c>
      <c r="E8" s="228">
        <v>0.8</v>
      </c>
      <c r="F8" s="228"/>
      <c r="G8" s="230" t="s">
        <v>141</v>
      </c>
      <c r="H8" s="231" t="s">
        <v>137</v>
      </c>
      <c r="I8" s="227" t="s">
        <v>142</v>
      </c>
      <c r="J8" s="227" t="s">
        <v>128</v>
      </c>
      <c r="AU8" s="192"/>
      <c r="AV8" s="192"/>
      <c r="AW8" s="192"/>
      <c r="AX8" s="192"/>
      <c r="AY8" s="192"/>
      <c r="AZ8" s="192"/>
    </row>
    <row r="9" spans="1:52" ht="48">
      <c r="A9" s="224">
        <v>5</v>
      </c>
      <c r="B9" s="225" t="s">
        <v>143</v>
      </c>
      <c r="C9" s="226"/>
      <c r="D9" s="227" t="s">
        <v>135</v>
      </c>
      <c r="E9" s="228">
        <v>0.6</v>
      </c>
      <c r="F9" s="228"/>
      <c r="G9" s="230" t="s">
        <v>144</v>
      </c>
      <c r="H9" s="231" t="s">
        <v>137</v>
      </c>
      <c r="I9" s="227" t="s">
        <v>145</v>
      </c>
      <c r="J9" s="227" t="s">
        <v>128</v>
      </c>
      <c r="AU9" s="192"/>
      <c r="AV9" s="192"/>
      <c r="AW9" s="192"/>
      <c r="AX9" s="192"/>
      <c r="AY9" s="192"/>
      <c r="AZ9" s="192"/>
    </row>
    <row r="10" spans="1:52" ht="42" customHeight="1">
      <c r="A10" s="224">
        <v>6</v>
      </c>
      <c r="B10" s="225" t="s">
        <v>146</v>
      </c>
      <c r="C10" s="226"/>
      <c r="D10" s="227" t="s">
        <v>135</v>
      </c>
      <c r="E10" s="228">
        <v>0.6</v>
      </c>
      <c r="F10" s="228"/>
      <c r="G10" s="230" t="s">
        <v>147</v>
      </c>
      <c r="H10" s="231" t="s">
        <v>148</v>
      </c>
      <c r="I10" s="227" t="s">
        <v>149</v>
      </c>
      <c r="J10" s="227" t="s">
        <v>128</v>
      </c>
      <c r="AU10" s="192"/>
      <c r="AV10" s="192"/>
      <c r="AW10" s="192"/>
      <c r="AX10" s="192"/>
      <c r="AY10" s="192"/>
      <c r="AZ10" s="192"/>
    </row>
    <row r="11" spans="1:52" ht="42" customHeight="1">
      <c r="A11" s="224">
        <v>7</v>
      </c>
      <c r="B11" s="225" t="s">
        <v>150</v>
      </c>
      <c r="C11" s="226"/>
      <c r="D11" s="227" t="s">
        <v>135</v>
      </c>
      <c r="E11" s="228">
        <v>0.6</v>
      </c>
      <c r="F11" s="228"/>
      <c r="G11" s="230" t="s">
        <v>151</v>
      </c>
      <c r="H11" s="231" t="s">
        <v>152</v>
      </c>
      <c r="I11" s="227" t="s">
        <v>153</v>
      </c>
      <c r="J11" s="227" t="s">
        <v>128</v>
      </c>
      <c r="AU11" s="192"/>
      <c r="AV11" s="192"/>
      <c r="AW11" s="192"/>
      <c r="AX11" s="192"/>
      <c r="AY11" s="192"/>
      <c r="AZ11" s="192"/>
    </row>
    <row r="12" spans="1:52" ht="53.25" customHeight="1">
      <c r="A12" s="224">
        <v>8</v>
      </c>
      <c r="B12" s="225" t="s">
        <v>154</v>
      </c>
      <c r="C12" s="226"/>
      <c r="D12" s="227" t="s">
        <v>135</v>
      </c>
      <c r="E12" s="228">
        <v>0.6</v>
      </c>
      <c r="F12" s="228"/>
      <c r="G12" s="230" t="s">
        <v>155</v>
      </c>
      <c r="H12" s="231" t="s">
        <v>152</v>
      </c>
      <c r="I12" s="227" t="s">
        <v>156</v>
      </c>
      <c r="J12" s="227" t="s">
        <v>128</v>
      </c>
      <c r="AU12" s="192"/>
      <c r="AV12" s="192"/>
      <c r="AW12" s="192"/>
      <c r="AX12" s="192"/>
      <c r="AY12" s="192"/>
      <c r="AZ12" s="192"/>
    </row>
    <row r="13" spans="1:52" ht="96">
      <c r="A13" s="224">
        <v>9</v>
      </c>
      <c r="B13" s="225" t="s">
        <v>157</v>
      </c>
      <c r="C13" s="226"/>
      <c r="D13" s="227" t="s">
        <v>158</v>
      </c>
      <c r="E13" s="228">
        <v>0.4</v>
      </c>
      <c r="F13" s="228"/>
      <c r="G13" s="230" t="s">
        <v>159</v>
      </c>
      <c r="H13" s="231" t="s">
        <v>160</v>
      </c>
      <c r="I13" s="227" t="s">
        <v>161</v>
      </c>
      <c r="J13" s="227" t="s">
        <v>128</v>
      </c>
      <c r="AU13" s="192"/>
      <c r="AV13" s="192"/>
      <c r="AW13" s="192"/>
      <c r="AX13" s="192"/>
      <c r="AY13" s="192"/>
      <c r="AZ13" s="192"/>
    </row>
    <row r="14" spans="1:52" ht="48">
      <c r="A14" s="224">
        <v>10</v>
      </c>
      <c r="B14" s="225" t="s">
        <v>162</v>
      </c>
      <c r="C14" s="226"/>
      <c r="D14" s="227" t="s">
        <v>135</v>
      </c>
      <c r="E14" s="228">
        <v>0.6</v>
      </c>
      <c r="F14" s="228"/>
      <c r="G14" s="230" t="s">
        <v>163</v>
      </c>
      <c r="H14" s="231" t="s">
        <v>152</v>
      </c>
      <c r="I14" s="227" t="s">
        <v>164</v>
      </c>
      <c r="J14" s="227" t="s">
        <v>128</v>
      </c>
      <c r="AU14" s="192"/>
      <c r="AV14" s="192"/>
      <c r="AW14" s="192"/>
      <c r="AX14" s="192"/>
      <c r="AY14" s="192"/>
      <c r="AZ14" s="192"/>
    </row>
    <row r="15" spans="1:52" ht="48">
      <c r="A15" s="224">
        <v>11</v>
      </c>
      <c r="B15" s="225" t="s">
        <v>165</v>
      </c>
      <c r="C15" s="226"/>
      <c r="D15" s="227" t="s">
        <v>135</v>
      </c>
      <c r="E15" s="228">
        <v>0.6</v>
      </c>
      <c r="F15" s="228"/>
      <c r="G15" s="230" t="s">
        <v>166</v>
      </c>
      <c r="H15" s="231" t="s">
        <v>131</v>
      </c>
      <c r="I15" s="227" t="s">
        <v>167</v>
      </c>
      <c r="J15" s="227" t="s">
        <v>128</v>
      </c>
      <c r="AU15" s="192"/>
      <c r="AV15" s="192"/>
      <c r="AW15" s="192"/>
      <c r="AX15" s="192"/>
      <c r="AY15" s="192"/>
      <c r="AZ15" s="192"/>
    </row>
    <row r="16" spans="1:52" ht="48">
      <c r="A16" s="224">
        <v>12</v>
      </c>
      <c r="B16" s="225" t="s">
        <v>168</v>
      </c>
      <c r="C16" s="226"/>
      <c r="D16" s="227" t="s">
        <v>135</v>
      </c>
      <c r="E16" s="228">
        <v>0.6</v>
      </c>
      <c r="F16" s="228"/>
      <c r="G16" s="230" t="s">
        <v>169</v>
      </c>
      <c r="H16" s="231" t="s">
        <v>170</v>
      </c>
      <c r="I16" s="227" t="s">
        <v>171</v>
      </c>
      <c r="J16" s="227" t="s">
        <v>128</v>
      </c>
      <c r="AU16" s="192"/>
      <c r="AV16" s="192"/>
      <c r="AW16" s="192"/>
      <c r="AX16" s="192"/>
      <c r="AY16" s="192"/>
      <c r="AZ16" s="192"/>
    </row>
    <row r="17" spans="1:52" ht="72">
      <c r="A17" s="224">
        <v>13</v>
      </c>
      <c r="B17" s="225" t="s">
        <v>172</v>
      </c>
      <c r="C17" s="226"/>
      <c r="D17" s="227" t="s">
        <v>135</v>
      </c>
      <c r="E17" s="228">
        <v>0.6</v>
      </c>
      <c r="F17" s="228"/>
      <c r="G17" s="230" t="s">
        <v>173</v>
      </c>
      <c r="H17" s="231" t="s">
        <v>152</v>
      </c>
      <c r="I17" s="227" t="s">
        <v>174</v>
      </c>
      <c r="J17" s="227" t="s">
        <v>128</v>
      </c>
      <c r="AU17" s="192"/>
      <c r="AV17" s="192"/>
      <c r="AW17" s="192"/>
      <c r="AX17" s="192"/>
      <c r="AY17" s="192"/>
      <c r="AZ17" s="192"/>
    </row>
    <row r="18" spans="1:52" ht="72">
      <c r="A18" s="224">
        <v>14</v>
      </c>
      <c r="B18" s="225" t="s">
        <v>175</v>
      </c>
      <c r="C18" s="226"/>
      <c r="D18" s="227" t="s">
        <v>158</v>
      </c>
      <c r="E18" s="228">
        <v>0.4</v>
      </c>
      <c r="F18" s="228"/>
      <c r="G18" s="230" t="s">
        <v>176</v>
      </c>
      <c r="H18" s="231" t="s">
        <v>177</v>
      </c>
      <c r="I18" s="227" t="s">
        <v>178</v>
      </c>
      <c r="J18" s="227" t="s">
        <v>179</v>
      </c>
      <c r="AU18" s="192"/>
      <c r="AV18" s="192"/>
      <c r="AW18" s="192"/>
      <c r="AX18" s="192"/>
      <c r="AY18" s="192"/>
      <c r="AZ18" s="192"/>
    </row>
    <row r="19" spans="1:52" ht="72">
      <c r="A19" s="224">
        <v>15</v>
      </c>
      <c r="B19" s="225" t="s">
        <v>180</v>
      </c>
      <c r="C19" s="226"/>
      <c r="D19" s="227" t="s">
        <v>181</v>
      </c>
      <c r="E19" s="228">
        <v>0.2</v>
      </c>
      <c r="F19" s="228"/>
      <c r="G19" s="227" t="s">
        <v>182</v>
      </c>
      <c r="H19" s="229" t="s">
        <v>183</v>
      </c>
      <c r="I19" s="227" t="s">
        <v>184</v>
      </c>
      <c r="J19" s="227" t="s">
        <v>128</v>
      </c>
      <c r="AU19" s="192"/>
      <c r="AV19" s="192"/>
      <c r="AW19" s="192"/>
      <c r="AX19" s="192"/>
      <c r="AY19" s="192"/>
      <c r="AZ19" s="192"/>
    </row>
    <row r="20" spans="1:52" ht="72">
      <c r="A20" s="224">
        <v>16</v>
      </c>
      <c r="B20" s="225" t="s">
        <v>185</v>
      </c>
      <c r="C20" s="226"/>
      <c r="D20" s="227" t="s">
        <v>181</v>
      </c>
      <c r="E20" s="228">
        <v>0.2</v>
      </c>
      <c r="F20" s="228"/>
      <c r="G20" s="227" t="s">
        <v>182</v>
      </c>
      <c r="H20" s="229" t="s">
        <v>183</v>
      </c>
      <c r="I20" s="227" t="s">
        <v>184</v>
      </c>
      <c r="J20" s="227" t="s">
        <v>128</v>
      </c>
      <c r="AU20" s="192"/>
      <c r="AV20" s="192"/>
      <c r="AW20" s="192"/>
      <c r="AX20" s="192"/>
      <c r="AY20" s="192"/>
      <c r="AZ20" s="192"/>
    </row>
    <row r="21" spans="1:52" ht="72">
      <c r="A21" s="224">
        <v>17</v>
      </c>
      <c r="B21" s="225" t="s">
        <v>186</v>
      </c>
      <c r="C21" s="226"/>
      <c r="D21" s="227" t="s">
        <v>181</v>
      </c>
      <c r="E21" s="228">
        <v>0.2</v>
      </c>
      <c r="F21" s="228"/>
      <c r="G21" s="227" t="s">
        <v>182</v>
      </c>
      <c r="H21" s="229" t="s">
        <v>183</v>
      </c>
      <c r="I21" s="227" t="s">
        <v>184</v>
      </c>
      <c r="J21" s="227" t="s">
        <v>128</v>
      </c>
      <c r="AU21" s="192"/>
      <c r="AV21" s="192"/>
      <c r="AW21" s="192"/>
      <c r="AX21" s="192"/>
      <c r="AY21" s="192"/>
      <c r="AZ21" s="192"/>
    </row>
    <row r="22" spans="1:52" ht="72">
      <c r="A22" s="224">
        <v>18</v>
      </c>
      <c r="B22" s="225" t="s">
        <v>187</v>
      </c>
      <c r="C22" s="226"/>
      <c r="D22" s="227" t="s">
        <v>181</v>
      </c>
      <c r="E22" s="228">
        <v>0.2</v>
      </c>
      <c r="F22" s="228"/>
      <c r="G22" s="227" t="s">
        <v>182</v>
      </c>
      <c r="H22" s="229" t="s">
        <v>183</v>
      </c>
      <c r="I22" s="227" t="s">
        <v>184</v>
      </c>
      <c r="J22" s="227" t="s">
        <v>128</v>
      </c>
      <c r="AU22" s="192"/>
      <c r="AV22" s="192"/>
      <c r="AW22" s="192"/>
      <c r="AX22" s="192"/>
      <c r="AY22" s="192"/>
      <c r="AZ22" s="192"/>
    </row>
    <row r="23" spans="1:52" ht="72">
      <c r="A23" s="224">
        <v>19</v>
      </c>
      <c r="B23" s="225" t="s">
        <v>188</v>
      </c>
      <c r="C23" s="226"/>
      <c r="D23" s="227" t="s">
        <v>181</v>
      </c>
      <c r="E23" s="228">
        <v>0.2</v>
      </c>
      <c r="F23" s="228"/>
      <c r="G23" s="227" t="s">
        <v>182</v>
      </c>
      <c r="H23" s="229" t="s">
        <v>183</v>
      </c>
      <c r="I23" s="227" t="s">
        <v>184</v>
      </c>
      <c r="J23" s="227" t="s">
        <v>128</v>
      </c>
      <c r="AU23" s="192"/>
      <c r="AV23" s="192"/>
      <c r="AW23" s="192"/>
      <c r="AX23" s="192"/>
      <c r="AY23" s="192"/>
      <c r="AZ23" s="192"/>
    </row>
    <row r="24" spans="1:52" ht="72">
      <c r="A24" s="224">
        <v>20</v>
      </c>
      <c r="B24" s="225" t="s">
        <v>187</v>
      </c>
      <c r="C24" s="226"/>
      <c r="D24" s="227" t="s">
        <v>181</v>
      </c>
      <c r="E24" s="228">
        <v>0.2</v>
      </c>
      <c r="F24" s="228"/>
      <c r="G24" s="227" t="s">
        <v>182</v>
      </c>
      <c r="H24" s="229" t="s">
        <v>183</v>
      </c>
      <c r="I24" s="227" t="s">
        <v>184</v>
      </c>
      <c r="J24" s="227" t="s">
        <v>128</v>
      </c>
      <c r="AU24" s="192"/>
      <c r="AV24" s="192"/>
      <c r="AW24" s="192"/>
      <c r="AX24" s="192"/>
      <c r="AY24" s="192"/>
      <c r="AZ24" s="192"/>
    </row>
    <row r="25" spans="1:52" ht="72">
      <c r="A25" s="224">
        <v>21</v>
      </c>
      <c r="B25" s="225" t="s">
        <v>189</v>
      </c>
      <c r="C25" s="226"/>
      <c r="D25" s="227" t="s">
        <v>181</v>
      </c>
      <c r="E25" s="228">
        <v>0.2</v>
      </c>
      <c r="F25" s="228"/>
      <c r="G25" s="227" t="s">
        <v>182</v>
      </c>
      <c r="H25" s="229" t="s">
        <v>183</v>
      </c>
      <c r="I25" s="227" t="s">
        <v>184</v>
      </c>
      <c r="J25" s="227" t="s">
        <v>128</v>
      </c>
      <c r="AU25" s="192"/>
      <c r="AV25" s="192"/>
      <c r="AW25" s="192"/>
      <c r="AX25" s="192"/>
      <c r="AY25" s="192"/>
      <c r="AZ25" s="192"/>
    </row>
    <row r="26" spans="1:52" ht="72">
      <c r="A26" s="224">
        <v>22</v>
      </c>
      <c r="B26" s="225" t="s">
        <v>190</v>
      </c>
      <c r="C26" s="226"/>
      <c r="D26" s="227" t="s">
        <v>181</v>
      </c>
      <c r="E26" s="228">
        <v>0.2</v>
      </c>
      <c r="F26" s="228"/>
      <c r="G26" s="227" t="s">
        <v>182</v>
      </c>
      <c r="H26" s="229" t="s">
        <v>183</v>
      </c>
      <c r="I26" s="227" t="s">
        <v>184</v>
      </c>
      <c r="J26" s="227" t="s">
        <v>128</v>
      </c>
      <c r="AU26" s="192"/>
      <c r="AV26" s="192"/>
      <c r="AW26" s="192"/>
      <c r="AX26" s="192"/>
      <c r="AY26" s="192"/>
      <c r="AZ26" s="192"/>
    </row>
    <row r="27" spans="1:52" ht="72">
      <c r="A27" s="224">
        <v>23</v>
      </c>
      <c r="B27" s="225" t="s">
        <v>191</v>
      </c>
      <c r="C27" s="226"/>
      <c r="D27" s="227" t="s">
        <v>181</v>
      </c>
      <c r="E27" s="228">
        <v>0.2</v>
      </c>
      <c r="F27" s="228"/>
      <c r="G27" s="227" t="s">
        <v>182</v>
      </c>
      <c r="H27" s="229" t="s">
        <v>183</v>
      </c>
      <c r="I27" s="227" t="s">
        <v>184</v>
      </c>
      <c r="J27" s="227" t="s">
        <v>128</v>
      </c>
      <c r="AU27" s="192"/>
      <c r="AV27" s="192"/>
      <c r="AW27" s="192"/>
      <c r="AX27" s="192"/>
      <c r="AY27" s="192"/>
      <c r="AZ27" s="192"/>
    </row>
    <row r="28" spans="1:52" ht="72">
      <c r="A28" s="224">
        <v>24</v>
      </c>
      <c r="B28" s="225" t="s">
        <v>192</v>
      </c>
      <c r="C28" s="226"/>
      <c r="D28" s="227" t="s">
        <v>181</v>
      </c>
      <c r="E28" s="228">
        <v>0.2</v>
      </c>
      <c r="F28" s="228"/>
      <c r="G28" s="227" t="s">
        <v>182</v>
      </c>
      <c r="H28" s="229" t="s">
        <v>183</v>
      </c>
      <c r="I28" s="227" t="s">
        <v>193</v>
      </c>
      <c r="J28" s="227" t="s">
        <v>128</v>
      </c>
      <c r="AU28" s="192"/>
      <c r="AV28" s="192"/>
      <c r="AW28" s="192"/>
      <c r="AX28" s="192"/>
      <c r="AY28" s="192"/>
      <c r="AZ28" s="192"/>
    </row>
    <row r="29" spans="1:52" ht="72">
      <c r="A29" s="224">
        <v>25</v>
      </c>
      <c r="B29" s="225" t="s">
        <v>194</v>
      </c>
      <c r="C29" s="226"/>
      <c r="D29" s="227" t="s">
        <v>181</v>
      </c>
      <c r="E29" s="228">
        <v>0.2</v>
      </c>
      <c r="F29" s="228"/>
      <c r="G29" s="227" t="s">
        <v>182</v>
      </c>
      <c r="H29" s="229" t="s">
        <v>183</v>
      </c>
      <c r="I29" s="227" t="s">
        <v>193</v>
      </c>
      <c r="J29" s="227" t="s">
        <v>128</v>
      </c>
      <c r="AU29" s="192"/>
      <c r="AV29" s="192"/>
      <c r="AW29" s="192"/>
      <c r="AX29" s="192"/>
      <c r="AY29" s="192"/>
      <c r="AZ29" s="192"/>
    </row>
    <row r="30" spans="1:52" ht="72">
      <c r="A30" s="224">
        <v>26</v>
      </c>
      <c r="B30" s="225" t="s">
        <v>195</v>
      </c>
      <c r="C30" s="226"/>
      <c r="D30" s="227" t="s">
        <v>181</v>
      </c>
      <c r="E30" s="228">
        <v>0.2</v>
      </c>
      <c r="F30" s="228"/>
      <c r="G30" s="227" t="s">
        <v>182</v>
      </c>
      <c r="H30" s="229" t="s">
        <v>183</v>
      </c>
      <c r="I30" s="227" t="s">
        <v>193</v>
      </c>
      <c r="J30" s="227" t="s">
        <v>128</v>
      </c>
      <c r="AU30" s="192"/>
      <c r="AV30" s="192"/>
      <c r="AW30" s="192"/>
      <c r="AX30" s="192"/>
      <c r="AY30" s="192"/>
      <c r="AZ30" s="192"/>
    </row>
    <row r="31" spans="1:52" ht="72">
      <c r="A31" s="224">
        <v>27</v>
      </c>
      <c r="B31" s="225" t="s">
        <v>196</v>
      </c>
      <c r="C31" s="226"/>
      <c r="D31" s="227" t="s">
        <v>181</v>
      </c>
      <c r="E31" s="228">
        <v>0.2</v>
      </c>
      <c r="F31" s="228"/>
      <c r="G31" s="227" t="s">
        <v>182</v>
      </c>
      <c r="H31" s="229" t="s">
        <v>183</v>
      </c>
      <c r="I31" s="227" t="s">
        <v>193</v>
      </c>
      <c r="J31" s="227" t="s">
        <v>128</v>
      </c>
      <c r="AU31" s="192"/>
      <c r="AV31" s="192"/>
      <c r="AW31" s="192"/>
      <c r="AX31" s="192"/>
      <c r="AY31" s="192"/>
      <c r="AZ31" s="192"/>
    </row>
    <row r="32" spans="1:52" ht="72">
      <c r="A32" s="224">
        <v>28</v>
      </c>
      <c r="B32" s="225" t="s">
        <v>197</v>
      </c>
      <c r="C32" s="226"/>
      <c r="D32" s="227" t="s">
        <v>181</v>
      </c>
      <c r="E32" s="228">
        <v>0.2</v>
      </c>
      <c r="F32" s="228"/>
      <c r="G32" s="227" t="s">
        <v>182</v>
      </c>
      <c r="H32" s="229" t="s">
        <v>183</v>
      </c>
      <c r="I32" s="227" t="s">
        <v>193</v>
      </c>
      <c r="J32" s="227" t="s">
        <v>128</v>
      </c>
      <c r="AU32" s="192"/>
      <c r="AV32" s="192"/>
      <c r="AW32" s="192"/>
      <c r="AX32" s="192"/>
      <c r="AY32" s="192"/>
      <c r="AZ32" s="192"/>
    </row>
    <row r="33" spans="1:52" ht="72">
      <c r="A33" s="224">
        <v>29</v>
      </c>
      <c r="B33" s="225" t="s">
        <v>198</v>
      </c>
      <c r="C33" s="226"/>
      <c r="D33" s="227" t="s">
        <v>181</v>
      </c>
      <c r="E33" s="228">
        <v>0.2</v>
      </c>
      <c r="F33" s="228"/>
      <c r="G33" s="227" t="s">
        <v>182</v>
      </c>
      <c r="H33" s="229" t="s">
        <v>183</v>
      </c>
      <c r="I33" s="227" t="s">
        <v>199</v>
      </c>
      <c r="J33" s="227" t="s">
        <v>128</v>
      </c>
      <c r="AU33" s="192"/>
      <c r="AV33" s="192"/>
      <c r="AW33" s="192"/>
      <c r="AX33" s="192"/>
      <c r="AY33" s="192"/>
      <c r="AZ33" s="192"/>
    </row>
    <row r="34" spans="1:52" ht="72">
      <c r="A34" s="224">
        <v>30</v>
      </c>
      <c r="B34" s="225" t="s">
        <v>200</v>
      </c>
      <c r="C34" s="226"/>
      <c r="D34" s="227" t="s">
        <v>181</v>
      </c>
      <c r="E34" s="228">
        <v>0.2</v>
      </c>
      <c r="F34" s="228"/>
      <c r="G34" s="227" t="s">
        <v>182</v>
      </c>
      <c r="H34" s="229" t="s">
        <v>183</v>
      </c>
      <c r="I34" s="227" t="s">
        <v>199</v>
      </c>
      <c r="J34" s="227" t="s">
        <v>128</v>
      </c>
      <c r="AU34" s="192"/>
      <c r="AV34" s="192"/>
      <c r="AW34" s="192"/>
      <c r="AX34" s="192"/>
      <c r="AY34" s="192"/>
      <c r="AZ34" s="192"/>
    </row>
    <row r="35" spans="1:52" ht="72">
      <c r="A35" s="224">
        <v>31</v>
      </c>
      <c r="B35" s="225" t="s">
        <v>201</v>
      </c>
      <c r="C35" s="226"/>
      <c r="D35" s="227" t="s">
        <v>181</v>
      </c>
      <c r="E35" s="228">
        <v>0.2</v>
      </c>
      <c r="F35" s="228"/>
      <c r="G35" s="227" t="s">
        <v>182</v>
      </c>
      <c r="H35" s="229" t="s">
        <v>183</v>
      </c>
      <c r="I35" s="227" t="s">
        <v>199</v>
      </c>
      <c r="J35" s="227" t="s">
        <v>128</v>
      </c>
      <c r="AU35" s="192"/>
      <c r="AV35" s="192"/>
      <c r="AW35" s="192"/>
      <c r="AX35" s="192"/>
      <c r="AY35" s="192"/>
      <c r="AZ35" s="192"/>
    </row>
    <row r="36" spans="1:52" ht="72">
      <c r="A36" s="224">
        <v>32</v>
      </c>
      <c r="B36" s="225" t="s">
        <v>202</v>
      </c>
      <c r="C36" s="226"/>
      <c r="D36" s="227" t="s">
        <v>181</v>
      </c>
      <c r="E36" s="228">
        <v>0.2</v>
      </c>
      <c r="F36" s="228"/>
      <c r="G36" s="227" t="s">
        <v>182</v>
      </c>
      <c r="H36" s="229" t="s">
        <v>183</v>
      </c>
      <c r="I36" s="227" t="s">
        <v>199</v>
      </c>
      <c r="J36" s="227" t="s">
        <v>128</v>
      </c>
      <c r="AU36" s="192"/>
      <c r="AV36" s="192"/>
      <c r="AW36" s="192"/>
      <c r="AX36" s="192"/>
      <c r="AY36" s="192"/>
      <c r="AZ36" s="192"/>
    </row>
    <row r="37" spans="1:52" ht="72">
      <c r="A37" s="224">
        <v>33</v>
      </c>
      <c r="B37" s="225" t="s">
        <v>203</v>
      </c>
      <c r="C37" s="226"/>
      <c r="D37" s="227" t="s">
        <v>181</v>
      </c>
      <c r="E37" s="228">
        <v>0.2</v>
      </c>
      <c r="F37" s="228"/>
      <c r="G37" s="227" t="s">
        <v>182</v>
      </c>
      <c r="H37" s="229" t="s">
        <v>183</v>
      </c>
      <c r="I37" s="227" t="s">
        <v>199</v>
      </c>
      <c r="J37" s="227" t="s">
        <v>128</v>
      </c>
      <c r="AU37" s="192"/>
      <c r="AV37" s="192"/>
      <c r="AW37" s="192"/>
      <c r="AX37" s="192"/>
      <c r="AY37" s="192"/>
      <c r="AZ37" s="192"/>
    </row>
    <row r="38" spans="1:52" ht="72">
      <c r="A38" s="224">
        <v>34</v>
      </c>
      <c r="B38" s="225" t="s">
        <v>204</v>
      </c>
      <c r="C38" s="226"/>
      <c r="D38" s="227" t="s">
        <v>181</v>
      </c>
      <c r="E38" s="228">
        <v>0.2</v>
      </c>
      <c r="F38" s="228"/>
      <c r="G38" s="227" t="s">
        <v>182</v>
      </c>
      <c r="H38" s="229" t="s">
        <v>183</v>
      </c>
      <c r="I38" s="227" t="s">
        <v>199</v>
      </c>
      <c r="J38" s="227" t="s">
        <v>128</v>
      </c>
      <c r="AU38" s="192"/>
      <c r="AV38" s="192"/>
      <c r="AW38" s="192"/>
      <c r="AX38" s="192"/>
      <c r="AY38" s="192"/>
      <c r="AZ38" s="192"/>
    </row>
    <row r="39" spans="1:52" ht="72">
      <c r="A39" s="224">
        <v>35</v>
      </c>
      <c r="B39" s="225" t="s">
        <v>205</v>
      </c>
      <c r="C39" s="226"/>
      <c r="D39" s="227" t="s">
        <v>181</v>
      </c>
      <c r="E39" s="228">
        <v>0.2</v>
      </c>
      <c r="F39" s="228"/>
      <c r="G39" s="227" t="s">
        <v>182</v>
      </c>
      <c r="H39" s="229" t="s">
        <v>183</v>
      </c>
      <c r="I39" s="227" t="s">
        <v>206</v>
      </c>
      <c r="J39" s="227" t="s">
        <v>128</v>
      </c>
      <c r="AU39" s="192"/>
      <c r="AV39" s="192"/>
      <c r="AW39" s="192"/>
      <c r="AX39" s="192"/>
      <c r="AY39" s="192"/>
      <c r="AZ39" s="192"/>
    </row>
    <row r="40" spans="1:52" ht="72">
      <c r="A40" s="224">
        <v>36</v>
      </c>
      <c r="B40" s="225" t="s">
        <v>207</v>
      </c>
      <c r="C40" s="226"/>
      <c r="D40" s="227" t="s">
        <v>181</v>
      </c>
      <c r="E40" s="228">
        <v>0.2</v>
      </c>
      <c r="F40" s="228"/>
      <c r="G40" s="227" t="s">
        <v>182</v>
      </c>
      <c r="H40" s="229" t="s">
        <v>183</v>
      </c>
      <c r="I40" s="227" t="s">
        <v>206</v>
      </c>
      <c r="J40" s="227" t="s">
        <v>128</v>
      </c>
      <c r="AU40" s="192"/>
      <c r="AV40" s="192"/>
      <c r="AW40" s="192"/>
      <c r="AX40" s="192"/>
      <c r="AY40" s="192"/>
      <c r="AZ40" s="192"/>
    </row>
    <row r="41" spans="1:52" ht="72">
      <c r="A41" s="224">
        <v>37</v>
      </c>
      <c r="B41" s="225" t="s">
        <v>208</v>
      </c>
      <c r="C41" s="226"/>
      <c r="D41" s="227" t="s">
        <v>181</v>
      </c>
      <c r="E41" s="228">
        <v>0.2</v>
      </c>
      <c r="F41" s="228"/>
      <c r="G41" s="227" t="s">
        <v>182</v>
      </c>
      <c r="H41" s="229" t="s">
        <v>183</v>
      </c>
      <c r="I41" s="227" t="s">
        <v>209</v>
      </c>
      <c r="J41" s="227" t="s">
        <v>128</v>
      </c>
      <c r="AU41" s="192"/>
      <c r="AV41" s="192"/>
      <c r="AW41" s="192"/>
      <c r="AX41" s="192"/>
      <c r="AY41" s="192"/>
      <c r="AZ41" s="192"/>
    </row>
    <row r="42" spans="1:52" ht="72">
      <c r="A42" s="224">
        <v>38</v>
      </c>
      <c r="B42" s="225" t="s">
        <v>210</v>
      </c>
      <c r="C42" s="226"/>
      <c r="D42" s="227" t="s">
        <v>181</v>
      </c>
      <c r="E42" s="228">
        <v>0.2</v>
      </c>
      <c r="F42" s="228"/>
      <c r="G42" s="227" t="s">
        <v>182</v>
      </c>
      <c r="H42" s="229" t="s">
        <v>183</v>
      </c>
      <c r="I42" s="227" t="s">
        <v>211</v>
      </c>
      <c r="J42" s="227" t="s">
        <v>128</v>
      </c>
      <c r="AU42" s="192"/>
      <c r="AV42" s="192"/>
      <c r="AW42" s="192"/>
      <c r="AX42" s="192"/>
      <c r="AY42" s="192"/>
      <c r="AZ42" s="192"/>
    </row>
    <row r="43" spans="1:52" ht="72">
      <c r="A43" s="224">
        <v>39</v>
      </c>
      <c r="B43" s="225" t="s">
        <v>212</v>
      </c>
      <c r="C43" s="226"/>
      <c r="D43" s="227" t="s">
        <v>181</v>
      </c>
      <c r="E43" s="228">
        <v>0.2</v>
      </c>
      <c r="F43" s="228"/>
      <c r="G43" s="227" t="s">
        <v>182</v>
      </c>
      <c r="H43" s="229" t="s">
        <v>183</v>
      </c>
      <c r="I43" s="227" t="s">
        <v>209</v>
      </c>
      <c r="J43" s="227" t="s">
        <v>128</v>
      </c>
      <c r="AU43" s="192"/>
      <c r="AV43" s="192"/>
      <c r="AW43" s="192"/>
      <c r="AX43" s="192"/>
      <c r="AY43" s="192"/>
      <c r="AZ43" s="192"/>
    </row>
    <row r="44" spans="1:52" ht="72">
      <c r="A44" s="224">
        <v>40</v>
      </c>
      <c r="B44" s="225" t="s">
        <v>213</v>
      </c>
      <c r="C44" s="226"/>
      <c r="D44" s="227" t="s">
        <v>181</v>
      </c>
      <c r="E44" s="228">
        <v>0.2</v>
      </c>
      <c r="F44" s="228"/>
      <c r="G44" s="227" t="s">
        <v>182</v>
      </c>
      <c r="H44" s="229" t="s">
        <v>183</v>
      </c>
      <c r="I44" s="227" t="s">
        <v>209</v>
      </c>
      <c r="J44" s="227" t="s">
        <v>128</v>
      </c>
      <c r="AU44" s="192"/>
      <c r="AV44" s="192"/>
      <c r="AW44" s="192"/>
      <c r="AX44" s="192"/>
      <c r="AY44" s="192"/>
      <c r="AZ44" s="192"/>
    </row>
    <row r="45" spans="1:52" ht="72">
      <c r="A45" s="224">
        <v>41</v>
      </c>
      <c r="B45" s="225" t="s">
        <v>214</v>
      </c>
      <c r="C45" s="226"/>
      <c r="D45" s="227" t="s">
        <v>181</v>
      </c>
      <c r="E45" s="228">
        <v>0.2</v>
      </c>
      <c r="F45" s="228"/>
      <c r="G45" s="227" t="s">
        <v>182</v>
      </c>
      <c r="H45" s="229" t="s">
        <v>183</v>
      </c>
      <c r="I45" s="227" t="s">
        <v>209</v>
      </c>
      <c r="J45" s="227" t="s">
        <v>128</v>
      </c>
      <c r="AU45" s="192"/>
      <c r="AV45" s="192"/>
      <c r="AW45" s="192"/>
      <c r="AX45" s="192"/>
      <c r="AY45" s="192"/>
      <c r="AZ45" s="192"/>
    </row>
    <row r="46" spans="1:52" ht="72">
      <c r="A46" s="224">
        <v>42</v>
      </c>
      <c r="B46" s="225" t="s">
        <v>215</v>
      </c>
      <c r="C46" s="226"/>
      <c r="D46" s="227" t="s">
        <v>181</v>
      </c>
      <c r="E46" s="228">
        <v>0.2</v>
      </c>
      <c r="F46" s="228"/>
      <c r="G46" s="227" t="s">
        <v>182</v>
      </c>
      <c r="H46" s="229" t="s">
        <v>183</v>
      </c>
      <c r="I46" s="227" t="s">
        <v>209</v>
      </c>
      <c r="J46" s="227" t="s">
        <v>128</v>
      </c>
      <c r="AU46" s="192"/>
      <c r="AV46" s="192"/>
      <c r="AW46" s="192"/>
      <c r="AX46" s="192"/>
      <c r="AY46" s="192"/>
      <c r="AZ46" s="192"/>
    </row>
    <row r="47" spans="1:52" ht="72">
      <c r="A47" s="224">
        <v>43</v>
      </c>
      <c r="B47" s="225" t="s">
        <v>216</v>
      </c>
      <c r="C47" s="226"/>
      <c r="D47" s="227" t="s">
        <v>181</v>
      </c>
      <c r="E47" s="228">
        <v>0.2</v>
      </c>
      <c r="F47" s="228"/>
      <c r="G47" s="227" t="s">
        <v>182</v>
      </c>
      <c r="H47" s="229" t="s">
        <v>183</v>
      </c>
      <c r="I47" s="227" t="s">
        <v>209</v>
      </c>
      <c r="J47" s="227" t="s">
        <v>128</v>
      </c>
      <c r="AU47" s="192"/>
      <c r="AV47" s="192"/>
      <c r="AW47" s="192"/>
      <c r="AX47" s="192"/>
      <c r="AY47" s="192"/>
      <c r="AZ47" s="192"/>
    </row>
    <row r="48" spans="1:52" ht="72">
      <c r="A48" s="224">
        <v>44</v>
      </c>
      <c r="B48" s="225" t="s">
        <v>217</v>
      </c>
      <c r="C48" s="226"/>
      <c r="D48" s="227" t="s">
        <v>181</v>
      </c>
      <c r="E48" s="228">
        <v>0.2</v>
      </c>
      <c r="F48" s="228"/>
      <c r="G48" s="227" t="s">
        <v>182</v>
      </c>
      <c r="H48" s="229" t="s">
        <v>183</v>
      </c>
      <c r="I48" s="227" t="s">
        <v>209</v>
      </c>
      <c r="J48" s="227" t="s">
        <v>128</v>
      </c>
      <c r="AU48" s="192"/>
      <c r="AV48" s="192"/>
      <c r="AW48" s="192"/>
      <c r="AX48" s="192"/>
      <c r="AY48" s="192"/>
      <c r="AZ48" s="192"/>
    </row>
    <row r="49" spans="1:52" ht="72">
      <c r="A49" s="224">
        <v>45</v>
      </c>
      <c r="B49" s="225" t="s">
        <v>218</v>
      </c>
      <c r="C49" s="226"/>
      <c r="D49" s="227" t="s">
        <v>181</v>
      </c>
      <c r="E49" s="228">
        <v>0.2</v>
      </c>
      <c r="F49" s="228"/>
      <c r="G49" s="227" t="s">
        <v>182</v>
      </c>
      <c r="H49" s="229" t="s">
        <v>183</v>
      </c>
      <c r="I49" s="227" t="s">
        <v>219</v>
      </c>
      <c r="J49" s="227" t="s">
        <v>128</v>
      </c>
      <c r="AU49" s="192"/>
      <c r="AV49" s="192"/>
      <c r="AW49" s="192"/>
      <c r="AX49" s="192"/>
      <c r="AY49" s="192"/>
      <c r="AZ49" s="192"/>
    </row>
    <row r="50" spans="1:52" ht="72">
      <c r="A50" s="224">
        <v>46</v>
      </c>
      <c r="B50" s="225" t="s">
        <v>220</v>
      </c>
      <c r="C50" s="226"/>
      <c r="D50" s="227" t="s">
        <v>181</v>
      </c>
      <c r="E50" s="228">
        <v>0.2</v>
      </c>
      <c r="F50" s="228"/>
      <c r="G50" s="227" t="s">
        <v>182</v>
      </c>
      <c r="H50" s="229" t="s">
        <v>183</v>
      </c>
      <c r="I50" s="227" t="s">
        <v>193</v>
      </c>
      <c r="J50" s="227" t="s">
        <v>128</v>
      </c>
      <c r="AU50" s="192"/>
      <c r="AV50" s="192"/>
      <c r="AW50" s="192"/>
      <c r="AX50" s="192"/>
      <c r="AY50" s="192"/>
      <c r="AZ50" s="192"/>
    </row>
    <row r="51" spans="1:52" ht="72">
      <c r="A51" s="224">
        <v>47</v>
      </c>
      <c r="B51" s="225" t="s">
        <v>221</v>
      </c>
      <c r="C51" s="226"/>
      <c r="D51" s="227" t="s">
        <v>181</v>
      </c>
      <c r="E51" s="228">
        <v>0.2</v>
      </c>
      <c r="F51" s="228"/>
      <c r="G51" s="227" t="s">
        <v>182</v>
      </c>
      <c r="H51" s="229" t="s">
        <v>183</v>
      </c>
      <c r="I51" s="227" t="s">
        <v>193</v>
      </c>
      <c r="J51" s="227" t="s">
        <v>128</v>
      </c>
      <c r="AU51" s="192"/>
      <c r="AV51" s="192"/>
      <c r="AW51" s="192"/>
      <c r="AX51" s="192"/>
      <c r="AY51" s="192"/>
      <c r="AZ51" s="192"/>
    </row>
    <row r="52" spans="1:52" ht="72">
      <c r="A52" s="224">
        <v>48</v>
      </c>
      <c r="B52" s="225" t="s">
        <v>222</v>
      </c>
      <c r="C52" s="226"/>
      <c r="D52" s="227" t="s">
        <v>181</v>
      </c>
      <c r="E52" s="228">
        <v>0.2</v>
      </c>
      <c r="F52" s="228"/>
      <c r="G52" s="227" t="s">
        <v>182</v>
      </c>
      <c r="H52" s="229" t="s">
        <v>183</v>
      </c>
      <c r="I52" s="227" t="s">
        <v>206</v>
      </c>
      <c r="J52" s="227" t="s">
        <v>128</v>
      </c>
      <c r="AU52" s="192"/>
      <c r="AV52" s="192"/>
      <c r="AW52" s="192"/>
      <c r="AX52" s="192"/>
      <c r="AY52" s="192"/>
      <c r="AZ52" s="192"/>
    </row>
    <row r="53" spans="1:52" ht="72">
      <c r="A53" s="224">
        <v>49</v>
      </c>
      <c r="B53" s="225" t="s">
        <v>223</v>
      </c>
      <c r="C53" s="226"/>
      <c r="D53" s="227" t="s">
        <v>181</v>
      </c>
      <c r="E53" s="228">
        <v>0.2</v>
      </c>
      <c r="F53" s="228"/>
      <c r="G53" s="227" t="s">
        <v>182</v>
      </c>
      <c r="H53" s="229" t="s">
        <v>183</v>
      </c>
      <c r="I53" s="227" t="s">
        <v>206</v>
      </c>
      <c r="J53" s="227" t="s">
        <v>128</v>
      </c>
      <c r="AU53" s="192"/>
      <c r="AV53" s="192"/>
      <c r="AW53" s="192"/>
      <c r="AX53" s="192"/>
      <c r="AY53" s="192"/>
      <c r="AZ53" s="192"/>
    </row>
    <row r="54" spans="1:52" ht="72">
      <c r="A54" s="224">
        <v>50</v>
      </c>
      <c r="B54" s="225" t="s">
        <v>224</v>
      </c>
      <c r="C54" s="226"/>
      <c r="D54" s="227" t="s">
        <v>181</v>
      </c>
      <c r="E54" s="228">
        <v>0.2</v>
      </c>
      <c r="F54" s="228"/>
      <c r="G54" s="227" t="s">
        <v>182</v>
      </c>
      <c r="H54" s="229" t="s">
        <v>183</v>
      </c>
      <c r="I54" s="227" t="s">
        <v>225</v>
      </c>
      <c r="J54" s="227" t="s">
        <v>128</v>
      </c>
      <c r="AU54" s="192"/>
      <c r="AV54" s="192"/>
      <c r="AW54" s="192"/>
      <c r="AX54" s="192"/>
      <c r="AY54" s="192"/>
      <c r="AZ54" s="192"/>
    </row>
    <row r="55" spans="1:52" ht="72">
      <c r="A55" s="224">
        <v>51</v>
      </c>
      <c r="B55" s="225" t="s">
        <v>226</v>
      </c>
      <c r="C55" s="226"/>
      <c r="D55" s="227" t="s">
        <v>181</v>
      </c>
      <c r="E55" s="228">
        <v>0.2</v>
      </c>
      <c r="F55" s="228"/>
      <c r="G55" s="227" t="s">
        <v>182</v>
      </c>
      <c r="H55" s="229" t="s">
        <v>183</v>
      </c>
      <c r="I55" s="227" t="s">
        <v>227</v>
      </c>
      <c r="J55" s="227" t="s">
        <v>128</v>
      </c>
      <c r="AU55" s="192"/>
      <c r="AV55" s="192"/>
      <c r="AW55" s="192"/>
      <c r="AX55" s="192"/>
      <c r="AY55" s="192"/>
      <c r="AZ55" s="192"/>
    </row>
    <row r="56" spans="1:52" ht="72">
      <c r="A56" s="224">
        <v>52</v>
      </c>
      <c r="B56" s="225" t="s">
        <v>228</v>
      </c>
      <c r="C56" s="226"/>
      <c r="D56" s="227" t="s">
        <v>181</v>
      </c>
      <c r="E56" s="228">
        <v>0.2</v>
      </c>
      <c r="F56" s="228"/>
      <c r="G56" s="227" t="s">
        <v>182</v>
      </c>
      <c r="H56" s="229" t="s">
        <v>183</v>
      </c>
      <c r="I56" s="227" t="s">
        <v>229</v>
      </c>
      <c r="J56" s="227" t="s">
        <v>128</v>
      </c>
      <c r="AU56" s="192"/>
      <c r="AV56" s="192"/>
      <c r="AW56" s="192"/>
      <c r="AX56" s="192"/>
      <c r="AY56" s="192"/>
      <c r="AZ56" s="192"/>
    </row>
    <row r="57" spans="1:52" ht="72">
      <c r="A57" s="224">
        <v>53</v>
      </c>
      <c r="B57" s="225" t="s">
        <v>230</v>
      </c>
      <c r="C57" s="226"/>
      <c r="D57" s="227" t="s">
        <v>181</v>
      </c>
      <c r="E57" s="228">
        <v>0.2</v>
      </c>
      <c r="F57" s="228"/>
      <c r="G57" s="227" t="s">
        <v>182</v>
      </c>
      <c r="H57" s="229" t="s">
        <v>183</v>
      </c>
      <c r="I57" s="227" t="s">
        <v>229</v>
      </c>
      <c r="J57" s="227" t="s">
        <v>128</v>
      </c>
      <c r="AU57" s="192"/>
      <c r="AV57" s="192"/>
      <c r="AW57" s="192"/>
      <c r="AX57" s="192"/>
      <c r="AY57" s="192"/>
      <c r="AZ57" s="192"/>
    </row>
    <row r="58" spans="1:52" ht="72">
      <c r="A58" s="224">
        <v>54</v>
      </c>
      <c r="B58" s="225" t="s">
        <v>231</v>
      </c>
      <c r="C58" s="226"/>
      <c r="D58" s="227" t="s">
        <v>181</v>
      </c>
      <c r="E58" s="228">
        <v>0.2</v>
      </c>
      <c r="F58" s="228"/>
      <c r="G58" s="227" t="s">
        <v>182</v>
      </c>
      <c r="H58" s="229" t="s">
        <v>183</v>
      </c>
      <c r="I58" s="227" t="s">
        <v>229</v>
      </c>
      <c r="J58" s="227" t="s">
        <v>128</v>
      </c>
      <c r="AU58" s="192"/>
      <c r="AV58" s="192"/>
      <c r="AW58" s="192"/>
      <c r="AX58" s="192"/>
      <c r="AY58" s="192"/>
      <c r="AZ58" s="192"/>
    </row>
    <row r="59" spans="1:52" ht="72">
      <c r="A59" s="224">
        <v>55</v>
      </c>
      <c r="B59" s="225" t="s">
        <v>232</v>
      </c>
      <c r="C59" s="226"/>
      <c r="D59" s="227" t="s">
        <v>181</v>
      </c>
      <c r="E59" s="228">
        <v>0.2</v>
      </c>
      <c r="F59" s="228"/>
      <c r="G59" s="227" t="s">
        <v>182</v>
      </c>
      <c r="H59" s="229" t="s">
        <v>183</v>
      </c>
      <c r="I59" s="227" t="s">
        <v>233</v>
      </c>
      <c r="J59" s="227" t="s">
        <v>128</v>
      </c>
      <c r="AU59" s="192"/>
      <c r="AV59" s="192"/>
      <c r="AW59" s="192"/>
      <c r="AX59" s="192"/>
      <c r="AY59" s="192"/>
      <c r="AZ59" s="192"/>
    </row>
    <row r="60" spans="1:52" ht="72">
      <c r="A60" s="224">
        <v>56</v>
      </c>
      <c r="B60" s="225" t="s">
        <v>234</v>
      </c>
      <c r="C60" s="226"/>
      <c r="D60" s="227" t="s">
        <v>181</v>
      </c>
      <c r="E60" s="228">
        <v>0.2</v>
      </c>
      <c r="F60" s="228"/>
      <c r="G60" s="227" t="s">
        <v>182</v>
      </c>
      <c r="H60" s="229" t="s">
        <v>183</v>
      </c>
      <c r="I60" s="227" t="s">
        <v>235</v>
      </c>
      <c r="J60" s="227" t="s">
        <v>128</v>
      </c>
      <c r="AU60" s="192"/>
      <c r="AV60" s="192"/>
      <c r="AW60" s="192"/>
      <c r="AX60" s="192"/>
      <c r="AY60" s="192"/>
      <c r="AZ60" s="192"/>
    </row>
    <row r="61" spans="1:52" ht="72">
      <c r="A61" s="224">
        <v>57</v>
      </c>
      <c r="B61" s="225" t="s">
        <v>236</v>
      </c>
      <c r="C61" s="226"/>
      <c r="D61" s="227" t="s">
        <v>181</v>
      </c>
      <c r="E61" s="228">
        <v>0.2</v>
      </c>
      <c r="F61" s="228"/>
      <c r="G61" s="227" t="s">
        <v>182</v>
      </c>
      <c r="H61" s="229" t="s">
        <v>183</v>
      </c>
      <c r="I61" s="227" t="s">
        <v>227</v>
      </c>
      <c r="J61" s="227" t="s">
        <v>128</v>
      </c>
      <c r="AU61" s="192"/>
      <c r="AV61" s="192"/>
      <c r="AW61" s="192"/>
      <c r="AX61" s="192"/>
      <c r="AY61" s="192"/>
      <c r="AZ61" s="192"/>
    </row>
    <row r="62" spans="1:52" ht="72">
      <c r="A62" s="224">
        <v>58</v>
      </c>
      <c r="B62" s="225" t="s">
        <v>237</v>
      </c>
      <c r="C62" s="226"/>
      <c r="D62" s="227" t="s">
        <v>181</v>
      </c>
      <c r="E62" s="228">
        <v>0.2</v>
      </c>
      <c r="F62" s="228"/>
      <c r="G62" s="227" t="s">
        <v>182</v>
      </c>
      <c r="H62" s="229" t="s">
        <v>183</v>
      </c>
      <c r="I62" s="227" t="s">
        <v>238</v>
      </c>
      <c r="J62" s="227" t="s">
        <v>128</v>
      </c>
      <c r="AU62" s="192"/>
      <c r="AV62" s="192"/>
      <c r="AW62" s="192"/>
      <c r="AX62" s="192"/>
      <c r="AY62" s="192"/>
      <c r="AZ62" s="192"/>
    </row>
    <row r="63" spans="1:52" ht="72">
      <c r="A63" s="224">
        <v>59</v>
      </c>
      <c r="B63" s="225" t="s">
        <v>239</v>
      </c>
      <c r="C63" s="226"/>
      <c r="D63" s="227" t="s">
        <v>181</v>
      </c>
      <c r="E63" s="228">
        <v>0.2</v>
      </c>
      <c r="F63" s="228"/>
      <c r="G63" s="227" t="s">
        <v>182</v>
      </c>
      <c r="H63" s="229" t="s">
        <v>183</v>
      </c>
      <c r="I63" s="227" t="s">
        <v>227</v>
      </c>
      <c r="J63" s="227" t="s">
        <v>128</v>
      </c>
      <c r="AU63" s="192"/>
      <c r="AV63" s="192"/>
      <c r="AW63" s="192"/>
      <c r="AX63" s="192"/>
      <c r="AY63" s="192"/>
      <c r="AZ63" s="192"/>
    </row>
    <row r="64" spans="1:52" ht="72">
      <c r="A64" s="224">
        <v>60</v>
      </c>
      <c r="B64" s="225" t="s">
        <v>240</v>
      </c>
      <c r="C64" s="226"/>
      <c r="D64" s="227" t="s">
        <v>181</v>
      </c>
      <c r="E64" s="228">
        <v>0.2</v>
      </c>
      <c r="F64" s="228"/>
      <c r="G64" s="227" t="s">
        <v>182</v>
      </c>
      <c r="H64" s="229" t="s">
        <v>183</v>
      </c>
      <c r="I64" s="227" t="s">
        <v>238</v>
      </c>
      <c r="J64" s="227" t="s">
        <v>128</v>
      </c>
      <c r="AU64" s="192"/>
      <c r="AV64" s="192"/>
      <c r="AW64" s="192"/>
      <c r="AX64" s="192"/>
      <c r="AY64" s="192"/>
      <c r="AZ64" s="192"/>
    </row>
    <row r="65" spans="1:52" ht="72">
      <c r="A65" s="224">
        <v>61</v>
      </c>
      <c r="B65" s="225" t="s">
        <v>241</v>
      </c>
      <c r="C65" s="226"/>
      <c r="D65" s="227" t="s">
        <v>181</v>
      </c>
      <c r="E65" s="228">
        <v>0.2</v>
      </c>
      <c r="F65" s="228"/>
      <c r="G65" s="227" t="s">
        <v>182</v>
      </c>
      <c r="H65" s="229" t="s">
        <v>183</v>
      </c>
      <c r="I65" s="227" t="s">
        <v>227</v>
      </c>
      <c r="J65" s="227" t="s">
        <v>128</v>
      </c>
      <c r="AU65" s="192"/>
      <c r="AV65" s="192"/>
      <c r="AW65" s="192"/>
      <c r="AX65" s="192"/>
      <c r="AY65" s="192"/>
      <c r="AZ65" s="192"/>
    </row>
    <row r="66" spans="1:52" ht="72">
      <c r="A66" s="224">
        <v>62</v>
      </c>
      <c r="B66" s="225" t="s">
        <v>242</v>
      </c>
      <c r="C66" s="226"/>
      <c r="D66" s="227" t="s">
        <v>181</v>
      </c>
      <c r="E66" s="228">
        <v>0.2</v>
      </c>
      <c r="F66" s="228"/>
      <c r="G66" s="227" t="s">
        <v>182</v>
      </c>
      <c r="H66" s="229" t="s">
        <v>183</v>
      </c>
      <c r="I66" s="227" t="s">
        <v>238</v>
      </c>
      <c r="J66" s="227" t="s">
        <v>128</v>
      </c>
      <c r="AU66" s="192"/>
      <c r="AV66" s="192"/>
      <c r="AW66" s="192"/>
      <c r="AX66" s="192"/>
      <c r="AY66" s="192"/>
      <c r="AZ66" s="192"/>
    </row>
    <row r="67" spans="1:52" ht="72">
      <c r="A67" s="224">
        <v>63</v>
      </c>
      <c r="B67" s="225" t="s">
        <v>243</v>
      </c>
      <c r="C67" s="226"/>
      <c r="D67" s="227" t="s">
        <v>181</v>
      </c>
      <c r="E67" s="228">
        <v>0.2</v>
      </c>
      <c r="F67" s="228"/>
      <c r="G67" s="227" t="s">
        <v>182</v>
      </c>
      <c r="H67" s="229" t="s">
        <v>183</v>
      </c>
      <c r="I67" s="227" t="s">
        <v>233</v>
      </c>
      <c r="J67" s="227" t="s">
        <v>128</v>
      </c>
      <c r="AU67" s="192"/>
      <c r="AV67" s="192"/>
      <c r="AW67" s="192"/>
      <c r="AX67" s="192"/>
      <c r="AY67" s="192"/>
      <c r="AZ67" s="192"/>
    </row>
    <row r="68" spans="1:52" ht="72">
      <c r="A68" s="224">
        <v>64</v>
      </c>
      <c r="B68" s="225" t="s">
        <v>244</v>
      </c>
      <c r="C68" s="226"/>
      <c r="D68" s="227" t="s">
        <v>181</v>
      </c>
      <c r="E68" s="228">
        <v>0.2</v>
      </c>
      <c r="F68" s="228"/>
      <c r="G68" s="227" t="s">
        <v>182</v>
      </c>
      <c r="H68" s="229" t="s">
        <v>183</v>
      </c>
      <c r="I68" s="232" t="s">
        <v>235</v>
      </c>
      <c r="J68" s="227" t="s">
        <v>128</v>
      </c>
      <c r="AU68" s="192"/>
      <c r="AV68" s="192"/>
      <c r="AW68" s="192"/>
      <c r="AX68" s="192"/>
      <c r="AY68" s="192"/>
      <c r="AZ68" s="192"/>
    </row>
    <row r="69" spans="1:52" ht="72">
      <c r="A69" s="224">
        <v>65</v>
      </c>
      <c r="B69" s="225" t="s">
        <v>245</v>
      </c>
      <c r="C69" s="226"/>
      <c r="D69" s="227" t="s">
        <v>181</v>
      </c>
      <c r="E69" s="228">
        <v>0.2</v>
      </c>
      <c r="F69" s="228"/>
      <c r="G69" s="227" t="s">
        <v>182</v>
      </c>
      <c r="H69" s="229" t="s">
        <v>183</v>
      </c>
      <c r="I69" s="232" t="s">
        <v>229</v>
      </c>
      <c r="J69" s="227" t="s">
        <v>128</v>
      </c>
      <c r="AU69" s="192"/>
      <c r="AV69" s="192"/>
      <c r="AW69" s="192"/>
      <c r="AX69" s="192"/>
      <c r="AY69" s="192"/>
      <c r="AZ69" s="192"/>
    </row>
    <row r="70" spans="1:52" ht="72">
      <c r="A70" s="224">
        <v>66</v>
      </c>
      <c r="B70" s="225" t="s">
        <v>246</v>
      </c>
      <c r="C70" s="226"/>
      <c r="D70" s="227" t="s">
        <v>181</v>
      </c>
      <c r="E70" s="228">
        <v>0.2</v>
      </c>
      <c r="F70" s="228"/>
      <c r="G70" s="227" t="s">
        <v>182</v>
      </c>
      <c r="H70" s="229" t="s">
        <v>183</v>
      </c>
      <c r="I70" s="232" t="s">
        <v>229</v>
      </c>
      <c r="J70" s="227" t="s">
        <v>128</v>
      </c>
      <c r="AU70" s="192"/>
      <c r="AV70" s="192"/>
      <c r="AW70" s="192"/>
      <c r="AX70" s="192"/>
      <c r="AY70" s="192"/>
      <c r="AZ70" s="192"/>
    </row>
    <row r="71" spans="1:52" ht="72">
      <c r="A71" s="224">
        <v>67</v>
      </c>
      <c r="B71" s="225" t="s">
        <v>247</v>
      </c>
      <c r="C71" s="226"/>
      <c r="D71" s="227" t="s">
        <v>181</v>
      </c>
      <c r="E71" s="228">
        <v>0.2</v>
      </c>
      <c r="F71" s="228"/>
      <c r="G71" s="227" t="s">
        <v>182</v>
      </c>
      <c r="H71" s="229" t="s">
        <v>183</v>
      </c>
      <c r="I71" s="232" t="s">
        <v>229</v>
      </c>
      <c r="J71" s="227" t="s">
        <v>128</v>
      </c>
      <c r="AU71" s="192"/>
      <c r="AV71" s="192"/>
      <c r="AW71" s="192"/>
      <c r="AX71" s="192"/>
      <c r="AY71" s="192"/>
      <c r="AZ71" s="192"/>
    </row>
    <row r="72" spans="1:52" ht="72">
      <c r="A72" s="224">
        <v>68</v>
      </c>
      <c r="B72" s="225" t="s">
        <v>248</v>
      </c>
      <c r="C72" s="226"/>
      <c r="D72" s="227" t="s">
        <v>181</v>
      </c>
      <c r="E72" s="228">
        <v>0.2</v>
      </c>
      <c r="F72" s="228"/>
      <c r="G72" s="227" t="s">
        <v>182</v>
      </c>
      <c r="H72" s="229" t="s">
        <v>183</v>
      </c>
      <c r="I72" s="232" t="s">
        <v>238</v>
      </c>
      <c r="J72" s="227" t="s">
        <v>128</v>
      </c>
      <c r="AU72" s="192"/>
      <c r="AV72" s="192"/>
      <c r="AW72" s="192"/>
      <c r="AX72" s="192"/>
      <c r="AY72" s="192"/>
      <c r="AZ72" s="192"/>
    </row>
    <row r="73" spans="1:52" ht="72">
      <c r="A73" s="224">
        <v>69</v>
      </c>
      <c r="B73" s="225" t="s">
        <v>249</v>
      </c>
      <c r="C73" s="226"/>
      <c r="D73" s="227" t="s">
        <v>181</v>
      </c>
      <c r="E73" s="228">
        <v>0.2</v>
      </c>
      <c r="F73" s="228"/>
      <c r="G73" s="227" t="s">
        <v>182</v>
      </c>
      <c r="H73" s="229" t="s">
        <v>183</v>
      </c>
      <c r="I73" s="232" t="s">
        <v>238</v>
      </c>
      <c r="J73" s="227" t="s">
        <v>128</v>
      </c>
      <c r="AU73" s="192"/>
      <c r="AV73" s="192"/>
      <c r="AW73" s="192"/>
      <c r="AX73" s="192"/>
      <c r="AY73" s="192"/>
      <c r="AZ73" s="192"/>
    </row>
    <row r="74" spans="1:52" ht="72">
      <c r="A74" s="224">
        <v>70</v>
      </c>
      <c r="B74" s="225" t="s">
        <v>250</v>
      </c>
      <c r="C74" s="226"/>
      <c r="D74" s="227" t="s">
        <v>181</v>
      </c>
      <c r="E74" s="228">
        <v>0.2</v>
      </c>
      <c r="F74" s="228"/>
      <c r="G74" s="227" t="s">
        <v>182</v>
      </c>
      <c r="H74" s="229" t="s">
        <v>183</v>
      </c>
      <c r="I74" s="232" t="s">
        <v>238</v>
      </c>
      <c r="J74" s="227" t="s">
        <v>128</v>
      </c>
      <c r="AU74" s="192"/>
      <c r="AV74" s="192"/>
      <c r="AW74" s="192"/>
      <c r="AX74" s="192"/>
      <c r="AY74" s="192"/>
      <c r="AZ74" s="192"/>
    </row>
    <row r="75" spans="1:52" ht="72">
      <c r="A75" s="224">
        <v>71</v>
      </c>
      <c r="B75" s="225" t="s">
        <v>251</v>
      </c>
      <c r="C75" s="226"/>
      <c r="D75" s="227" t="s">
        <v>181</v>
      </c>
      <c r="E75" s="228">
        <v>0.2</v>
      </c>
      <c r="F75" s="228"/>
      <c r="G75" s="227" t="s">
        <v>182</v>
      </c>
      <c r="H75" s="229" t="s">
        <v>183</v>
      </c>
      <c r="I75" s="232" t="s">
        <v>238</v>
      </c>
      <c r="J75" s="227" t="s">
        <v>128</v>
      </c>
      <c r="AU75" s="192"/>
      <c r="AV75" s="192"/>
      <c r="AW75" s="192"/>
      <c r="AX75" s="192"/>
      <c r="AY75" s="192"/>
      <c r="AZ75" s="192"/>
    </row>
    <row r="76" spans="1:52" ht="72">
      <c r="A76" s="224">
        <v>72</v>
      </c>
      <c r="B76" s="225" t="s">
        <v>252</v>
      </c>
      <c r="C76" s="226"/>
      <c r="D76" s="227" t="s">
        <v>181</v>
      </c>
      <c r="E76" s="228">
        <v>0.2</v>
      </c>
      <c r="F76" s="228"/>
      <c r="G76" s="227" t="s">
        <v>182</v>
      </c>
      <c r="H76" s="229" t="s">
        <v>183</v>
      </c>
      <c r="I76" s="232" t="s">
        <v>233</v>
      </c>
      <c r="J76" s="227" t="s">
        <v>128</v>
      </c>
      <c r="AU76" s="192"/>
      <c r="AV76" s="192"/>
      <c r="AW76" s="192"/>
      <c r="AX76" s="192"/>
      <c r="AY76" s="192"/>
      <c r="AZ76" s="192"/>
    </row>
    <row r="77" spans="1:52" ht="72">
      <c r="A77" s="224">
        <v>73</v>
      </c>
      <c r="B77" s="225" t="s">
        <v>253</v>
      </c>
      <c r="C77" s="226"/>
      <c r="D77" s="227" t="s">
        <v>181</v>
      </c>
      <c r="E77" s="228">
        <v>0.2</v>
      </c>
      <c r="F77" s="228"/>
      <c r="G77" s="227" t="s">
        <v>182</v>
      </c>
      <c r="H77" s="229" t="s">
        <v>183</v>
      </c>
      <c r="I77" s="232" t="s">
        <v>235</v>
      </c>
      <c r="J77" s="227" t="s">
        <v>128</v>
      </c>
      <c r="AU77" s="192"/>
      <c r="AV77" s="192"/>
      <c r="AW77" s="192"/>
      <c r="AX77" s="192"/>
      <c r="AY77" s="192"/>
      <c r="AZ77" s="192"/>
    </row>
    <row r="78" spans="1:52" ht="72">
      <c r="A78" s="224">
        <v>74</v>
      </c>
      <c r="B78" s="225" t="s">
        <v>254</v>
      </c>
      <c r="C78" s="226"/>
      <c r="D78" s="227" t="s">
        <v>181</v>
      </c>
      <c r="E78" s="228">
        <v>0.2</v>
      </c>
      <c r="F78" s="228"/>
      <c r="G78" s="227" t="s">
        <v>182</v>
      </c>
      <c r="H78" s="229" t="s">
        <v>183</v>
      </c>
      <c r="I78" s="232" t="s">
        <v>233</v>
      </c>
      <c r="J78" s="227" t="s">
        <v>128</v>
      </c>
      <c r="AU78" s="192"/>
      <c r="AV78" s="192"/>
      <c r="AW78" s="192"/>
      <c r="AX78" s="192"/>
      <c r="AY78" s="192"/>
      <c r="AZ78" s="192"/>
    </row>
    <row r="79" spans="1:52" ht="72">
      <c r="A79" s="224">
        <v>75</v>
      </c>
      <c r="B79" s="225" t="s">
        <v>255</v>
      </c>
      <c r="C79" s="226"/>
      <c r="D79" s="227" t="s">
        <v>181</v>
      </c>
      <c r="E79" s="228">
        <v>0.2</v>
      </c>
      <c r="F79" s="228"/>
      <c r="G79" s="227" t="s">
        <v>182</v>
      </c>
      <c r="H79" s="229" t="s">
        <v>183</v>
      </c>
      <c r="I79" s="233" t="s">
        <v>256</v>
      </c>
      <c r="J79" s="227" t="s">
        <v>128</v>
      </c>
      <c r="AU79" s="192"/>
      <c r="AV79" s="192"/>
      <c r="AW79" s="192"/>
      <c r="AX79" s="192"/>
      <c r="AY79" s="192"/>
      <c r="AZ79" s="192"/>
    </row>
    <row r="80" spans="1:52" ht="72">
      <c r="A80" s="224">
        <v>76</v>
      </c>
      <c r="B80" s="225" t="s">
        <v>257</v>
      </c>
      <c r="C80" s="226"/>
      <c r="D80" s="227" t="s">
        <v>181</v>
      </c>
      <c r="E80" s="228">
        <v>0.2</v>
      </c>
      <c r="F80" s="228"/>
      <c r="G80" s="227" t="s">
        <v>182</v>
      </c>
      <c r="H80" s="229" t="s">
        <v>183</v>
      </c>
      <c r="I80" s="234" t="s">
        <v>256</v>
      </c>
      <c r="J80" s="227" t="s">
        <v>128</v>
      </c>
      <c r="AU80" s="192"/>
      <c r="AV80" s="192"/>
      <c r="AW80" s="192"/>
      <c r="AX80" s="192"/>
      <c r="AY80" s="192"/>
      <c r="AZ80" s="192"/>
    </row>
    <row r="81" spans="1:52" ht="72">
      <c r="A81" s="224">
        <v>77</v>
      </c>
      <c r="B81" s="225" t="s">
        <v>258</v>
      </c>
      <c r="C81" s="226"/>
      <c r="D81" s="227" t="s">
        <v>181</v>
      </c>
      <c r="E81" s="228">
        <v>0.2</v>
      </c>
      <c r="F81" s="228"/>
      <c r="G81" s="227" t="s">
        <v>182</v>
      </c>
      <c r="H81" s="229" t="s">
        <v>183</v>
      </c>
      <c r="I81" s="233" t="s">
        <v>259</v>
      </c>
      <c r="J81" s="227" t="s">
        <v>128</v>
      </c>
      <c r="AU81" s="192"/>
      <c r="AV81" s="192"/>
      <c r="AW81" s="192"/>
      <c r="AX81" s="192"/>
      <c r="AY81" s="192"/>
      <c r="AZ81" s="192"/>
    </row>
    <row r="82" spans="1:52" ht="72">
      <c r="A82" s="224">
        <v>78</v>
      </c>
      <c r="B82" s="225" t="s">
        <v>260</v>
      </c>
      <c r="C82" s="226"/>
      <c r="D82" s="227" t="s">
        <v>181</v>
      </c>
      <c r="E82" s="228">
        <v>0.2</v>
      </c>
      <c r="F82" s="228"/>
      <c r="G82" s="227" t="s">
        <v>182</v>
      </c>
      <c r="H82" s="229" t="s">
        <v>183</v>
      </c>
      <c r="I82" s="233" t="s">
        <v>261</v>
      </c>
      <c r="J82" s="227" t="s">
        <v>128</v>
      </c>
      <c r="AU82" s="192"/>
      <c r="AV82" s="192"/>
      <c r="AW82" s="192"/>
      <c r="AX82" s="192"/>
      <c r="AY82" s="192"/>
      <c r="AZ82" s="192"/>
    </row>
    <row r="83" spans="1:52" ht="72">
      <c r="A83" s="224">
        <v>79</v>
      </c>
      <c r="B83" s="225" t="s">
        <v>262</v>
      </c>
      <c r="C83" s="226"/>
      <c r="D83" s="227" t="s">
        <v>181</v>
      </c>
      <c r="E83" s="228">
        <v>0.2</v>
      </c>
      <c r="F83" s="228"/>
      <c r="G83" s="227" t="s">
        <v>182</v>
      </c>
      <c r="H83" s="229" t="s">
        <v>183</v>
      </c>
      <c r="I83" s="233" t="s">
        <v>263</v>
      </c>
      <c r="J83" s="227" t="s">
        <v>128</v>
      </c>
      <c r="AU83" s="192"/>
      <c r="AV83" s="192"/>
      <c r="AW83" s="192"/>
      <c r="AX83" s="192"/>
      <c r="AY83" s="192"/>
      <c r="AZ83" s="192"/>
    </row>
    <row r="84" spans="1:52" ht="72">
      <c r="A84" s="224">
        <v>80</v>
      </c>
      <c r="B84" s="225" t="s">
        <v>264</v>
      </c>
      <c r="C84" s="226"/>
      <c r="D84" s="227" t="s">
        <v>181</v>
      </c>
      <c r="E84" s="228">
        <v>0.2</v>
      </c>
      <c r="F84" s="228"/>
      <c r="G84" s="227" t="s">
        <v>182</v>
      </c>
      <c r="H84" s="229" t="s">
        <v>183</v>
      </c>
      <c r="I84" s="233" t="s">
        <v>265</v>
      </c>
      <c r="J84" s="227" t="s">
        <v>128</v>
      </c>
      <c r="AU84" s="192"/>
      <c r="AV84" s="192"/>
      <c r="AW84" s="192"/>
      <c r="AX84" s="192"/>
      <c r="AY84" s="192"/>
      <c r="AZ84" s="192"/>
    </row>
    <row r="85" spans="1:52" ht="72">
      <c r="A85" s="224">
        <v>81</v>
      </c>
      <c r="B85" s="225" t="s">
        <v>266</v>
      </c>
      <c r="C85" s="226"/>
      <c r="D85" s="227" t="s">
        <v>181</v>
      </c>
      <c r="E85" s="228">
        <v>0.2</v>
      </c>
      <c r="F85" s="228"/>
      <c r="G85" s="227" t="s">
        <v>182</v>
      </c>
      <c r="H85" s="229" t="s">
        <v>183</v>
      </c>
      <c r="I85" s="233" t="s">
        <v>265</v>
      </c>
      <c r="J85" s="227" t="s">
        <v>128</v>
      </c>
      <c r="AU85" s="192"/>
      <c r="AV85" s="192"/>
      <c r="AW85" s="192"/>
      <c r="AX85" s="192"/>
      <c r="AY85" s="192"/>
      <c r="AZ85" s="192"/>
    </row>
    <row r="86" spans="1:52" ht="72">
      <c r="A86" s="224">
        <v>82</v>
      </c>
      <c r="B86" s="225" t="s">
        <v>267</v>
      </c>
      <c r="C86" s="226"/>
      <c r="D86" s="227" t="s">
        <v>181</v>
      </c>
      <c r="E86" s="228">
        <v>0.2</v>
      </c>
      <c r="F86" s="228"/>
      <c r="G86" s="227" t="s">
        <v>182</v>
      </c>
      <c r="H86" s="229" t="s">
        <v>183</v>
      </c>
      <c r="I86" s="233" t="s">
        <v>268</v>
      </c>
      <c r="J86" s="227" t="s">
        <v>128</v>
      </c>
      <c r="AU86" s="192"/>
      <c r="AV86" s="192"/>
      <c r="AW86" s="192"/>
      <c r="AX86" s="192"/>
      <c r="AY86" s="192"/>
      <c r="AZ86" s="192"/>
    </row>
    <row r="87" spans="1:52" ht="72">
      <c r="A87" s="224">
        <v>83</v>
      </c>
      <c r="B87" s="225" t="s">
        <v>269</v>
      </c>
      <c r="C87" s="226"/>
      <c r="D87" s="227" t="s">
        <v>181</v>
      </c>
      <c r="E87" s="228">
        <v>0.2</v>
      </c>
      <c r="F87" s="228"/>
      <c r="G87" s="227" t="s">
        <v>182</v>
      </c>
      <c r="H87" s="229" t="s">
        <v>183</v>
      </c>
      <c r="I87" s="233" t="s">
        <v>259</v>
      </c>
      <c r="J87" s="227" t="s">
        <v>128</v>
      </c>
      <c r="AU87" s="192"/>
      <c r="AV87" s="192"/>
      <c r="AW87" s="192"/>
      <c r="AX87" s="192"/>
      <c r="AY87" s="192"/>
      <c r="AZ87" s="192"/>
    </row>
    <row r="88" spans="1:52" ht="72">
      <c r="A88" s="224">
        <v>84</v>
      </c>
      <c r="B88" s="225" t="s">
        <v>270</v>
      </c>
      <c r="C88" s="226"/>
      <c r="D88" s="227" t="s">
        <v>181</v>
      </c>
      <c r="E88" s="228">
        <v>0.2</v>
      </c>
      <c r="F88" s="228"/>
      <c r="G88" s="227" t="s">
        <v>182</v>
      </c>
      <c r="H88" s="229" t="s">
        <v>183</v>
      </c>
      <c r="I88" s="233" t="s">
        <v>271</v>
      </c>
      <c r="J88" s="227" t="s">
        <v>128</v>
      </c>
      <c r="AU88" s="192"/>
      <c r="AV88" s="192"/>
      <c r="AW88" s="192"/>
      <c r="AX88" s="192"/>
      <c r="AY88" s="192"/>
      <c r="AZ88" s="192"/>
    </row>
    <row r="89" spans="1:52" ht="72">
      <c r="A89" s="224">
        <v>85</v>
      </c>
      <c r="B89" s="225" t="s">
        <v>272</v>
      </c>
      <c r="C89" s="226"/>
      <c r="D89" s="227" t="s">
        <v>181</v>
      </c>
      <c r="E89" s="228">
        <v>0.2</v>
      </c>
      <c r="F89" s="228"/>
      <c r="G89" s="227" t="s">
        <v>182</v>
      </c>
      <c r="H89" s="229" t="s">
        <v>183</v>
      </c>
      <c r="I89" s="233" t="s">
        <v>271</v>
      </c>
      <c r="J89" s="227" t="s">
        <v>128</v>
      </c>
      <c r="AU89" s="192"/>
      <c r="AV89" s="192"/>
      <c r="AW89" s="192"/>
      <c r="AX89" s="192"/>
      <c r="AY89" s="192"/>
      <c r="AZ89" s="192"/>
    </row>
    <row r="90" spans="1:52" ht="72">
      <c r="A90" s="224">
        <v>86</v>
      </c>
      <c r="B90" s="225" t="s">
        <v>273</v>
      </c>
      <c r="C90" s="226"/>
      <c r="D90" s="227" t="s">
        <v>181</v>
      </c>
      <c r="E90" s="228">
        <v>0.2</v>
      </c>
      <c r="F90" s="228"/>
      <c r="G90" s="227" t="s">
        <v>182</v>
      </c>
      <c r="H90" s="229" t="s">
        <v>183</v>
      </c>
      <c r="I90" s="233" t="s">
        <v>268</v>
      </c>
      <c r="J90" s="227" t="s">
        <v>128</v>
      </c>
      <c r="AU90" s="192"/>
      <c r="AV90" s="192"/>
      <c r="AW90" s="192"/>
      <c r="AX90" s="192"/>
      <c r="AY90" s="192"/>
      <c r="AZ90" s="192"/>
    </row>
    <row r="91" spans="1:52" ht="72">
      <c r="A91" s="224">
        <v>87</v>
      </c>
      <c r="B91" s="225" t="s">
        <v>274</v>
      </c>
      <c r="C91" s="226"/>
      <c r="D91" s="227" t="s">
        <v>181</v>
      </c>
      <c r="E91" s="228">
        <v>0.2</v>
      </c>
      <c r="F91" s="228"/>
      <c r="G91" s="227" t="s">
        <v>182</v>
      </c>
      <c r="H91" s="229" t="s">
        <v>183</v>
      </c>
      <c r="I91" s="233" t="s">
        <v>275</v>
      </c>
      <c r="J91" s="227" t="s">
        <v>128</v>
      </c>
      <c r="AU91" s="192"/>
      <c r="AV91" s="192"/>
      <c r="AW91" s="192"/>
      <c r="AX91" s="192"/>
      <c r="AY91" s="192"/>
      <c r="AZ91" s="192"/>
    </row>
    <row r="92" spans="1:52" ht="72">
      <c r="A92" s="224">
        <v>88</v>
      </c>
      <c r="B92" s="225" t="s">
        <v>276</v>
      </c>
      <c r="C92" s="226"/>
      <c r="D92" s="227" t="s">
        <v>181</v>
      </c>
      <c r="E92" s="228">
        <v>0.2</v>
      </c>
      <c r="F92" s="228"/>
      <c r="G92" s="227" t="s">
        <v>182</v>
      </c>
      <c r="H92" s="229" t="s">
        <v>183</v>
      </c>
      <c r="I92" s="233" t="s">
        <v>268</v>
      </c>
      <c r="J92" s="227" t="s">
        <v>128</v>
      </c>
      <c r="AU92" s="192"/>
      <c r="AV92" s="192"/>
      <c r="AW92" s="192"/>
      <c r="AX92" s="192"/>
      <c r="AY92" s="192"/>
      <c r="AZ92" s="192"/>
    </row>
    <row r="93" spans="1:52" ht="72">
      <c r="A93" s="224">
        <v>89</v>
      </c>
      <c r="B93" s="225" t="s">
        <v>277</v>
      </c>
      <c r="C93" s="226"/>
      <c r="D93" s="227" t="s">
        <v>181</v>
      </c>
      <c r="E93" s="228">
        <v>0.2</v>
      </c>
      <c r="F93" s="228"/>
      <c r="G93" s="227" t="s">
        <v>182</v>
      </c>
      <c r="H93" s="229" t="s">
        <v>183</v>
      </c>
      <c r="I93" s="233" t="s">
        <v>265</v>
      </c>
      <c r="J93" s="227" t="s">
        <v>128</v>
      </c>
      <c r="AU93" s="192"/>
      <c r="AV93" s="192"/>
      <c r="AW93" s="192"/>
      <c r="AX93" s="192"/>
      <c r="AY93" s="192"/>
      <c r="AZ93" s="192"/>
    </row>
    <row r="94" spans="1:52" ht="72">
      <c r="A94" s="224">
        <v>90</v>
      </c>
      <c r="B94" s="225" t="s">
        <v>278</v>
      </c>
      <c r="C94" s="226"/>
      <c r="D94" s="227" t="s">
        <v>181</v>
      </c>
      <c r="E94" s="228">
        <v>0.2</v>
      </c>
      <c r="F94" s="228"/>
      <c r="G94" s="227" t="s">
        <v>182</v>
      </c>
      <c r="H94" s="229" t="s">
        <v>183</v>
      </c>
      <c r="I94" s="233" t="s">
        <v>279</v>
      </c>
      <c r="J94" s="227" t="s">
        <v>128</v>
      </c>
      <c r="AU94" s="192"/>
      <c r="AV94" s="192"/>
      <c r="AW94" s="192"/>
      <c r="AX94" s="192"/>
      <c r="AY94" s="192"/>
      <c r="AZ94" s="192"/>
    </row>
    <row r="95" spans="1:52" ht="72">
      <c r="A95" s="224">
        <v>91</v>
      </c>
      <c r="B95" s="225" t="s">
        <v>280</v>
      </c>
      <c r="C95" s="226"/>
      <c r="D95" s="227" t="s">
        <v>181</v>
      </c>
      <c r="E95" s="228">
        <v>0.2</v>
      </c>
      <c r="F95" s="228"/>
      <c r="G95" s="227" t="s">
        <v>182</v>
      </c>
      <c r="H95" s="229" t="s">
        <v>183</v>
      </c>
      <c r="I95" s="233" t="s">
        <v>268</v>
      </c>
      <c r="J95" s="227" t="s">
        <v>128</v>
      </c>
      <c r="AU95" s="192"/>
      <c r="AV95" s="192"/>
      <c r="AW95" s="192"/>
      <c r="AX95" s="192"/>
      <c r="AY95" s="192"/>
      <c r="AZ95" s="192"/>
    </row>
    <row r="96" spans="1:52" ht="72">
      <c r="A96" s="224">
        <v>92</v>
      </c>
      <c r="B96" s="225" t="s">
        <v>281</v>
      </c>
      <c r="C96" s="226"/>
      <c r="D96" s="227" t="s">
        <v>181</v>
      </c>
      <c r="E96" s="228">
        <v>0.2</v>
      </c>
      <c r="F96" s="228"/>
      <c r="G96" s="227" t="s">
        <v>182</v>
      </c>
      <c r="H96" s="229" t="s">
        <v>183</v>
      </c>
      <c r="I96" s="233" t="s">
        <v>282</v>
      </c>
      <c r="J96" s="227" t="s">
        <v>128</v>
      </c>
      <c r="AU96" s="192"/>
      <c r="AV96" s="192"/>
      <c r="AW96" s="192"/>
      <c r="AX96" s="192"/>
      <c r="AY96" s="192"/>
      <c r="AZ96" s="192"/>
    </row>
    <row r="97" spans="1:52" ht="72">
      <c r="A97" s="224">
        <v>93</v>
      </c>
      <c r="B97" s="225" t="s">
        <v>283</v>
      </c>
      <c r="C97" s="226"/>
      <c r="D97" s="227" t="s">
        <v>181</v>
      </c>
      <c r="E97" s="228">
        <v>0.2</v>
      </c>
      <c r="F97" s="228"/>
      <c r="G97" s="227" t="s">
        <v>182</v>
      </c>
      <c r="H97" s="229" t="s">
        <v>183</v>
      </c>
      <c r="I97" s="233" t="s">
        <v>256</v>
      </c>
      <c r="J97" s="227" t="s">
        <v>128</v>
      </c>
      <c r="AU97" s="192"/>
      <c r="AV97" s="192"/>
      <c r="AW97" s="192"/>
      <c r="AX97" s="192"/>
      <c r="AY97" s="192"/>
      <c r="AZ97" s="192"/>
    </row>
    <row r="98" spans="1:52" ht="72">
      <c r="A98" s="224">
        <v>94</v>
      </c>
      <c r="B98" s="225" t="s">
        <v>284</v>
      </c>
      <c r="C98" s="226"/>
      <c r="D98" s="227" t="s">
        <v>181</v>
      </c>
      <c r="E98" s="228">
        <v>0.2</v>
      </c>
      <c r="F98" s="228"/>
      <c r="G98" s="227" t="s">
        <v>182</v>
      </c>
      <c r="H98" s="229" t="s">
        <v>183</v>
      </c>
      <c r="I98" s="233" t="s">
        <v>285</v>
      </c>
      <c r="J98" s="227" t="s">
        <v>128</v>
      </c>
      <c r="AU98" s="192"/>
      <c r="AV98" s="192"/>
      <c r="AW98" s="192"/>
      <c r="AX98" s="192"/>
      <c r="AY98" s="192"/>
      <c r="AZ98" s="192"/>
    </row>
    <row r="99" spans="1:52" ht="72">
      <c r="A99" s="224">
        <v>95</v>
      </c>
      <c r="B99" s="225" t="s">
        <v>286</v>
      </c>
      <c r="C99" s="226"/>
      <c r="D99" s="227" t="s">
        <v>181</v>
      </c>
      <c r="E99" s="228">
        <v>0.2</v>
      </c>
      <c r="F99" s="228"/>
      <c r="G99" s="227" t="s">
        <v>182</v>
      </c>
      <c r="H99" s="229" t="s">
        <v>183</v>
      </c>
      <c r="I99" s="233" t="s">
        <v>268</v>
      </c>
      <c r="J99" s="227" t="s">
        <v>128</v>
      </c>
      <c r="AU99" s="192"/>
      <c r="AV99" s="192"/>
      <c r="AW99" s="192"/>
      <c r="AX99" s="192"/>
      <c r="AY99" s="192"/>
      <c r="AZ99" s="192"/>
    </row>
    <row r="100" spans="1:52" ht="72">
      <c r="A100" s="224">
        <v>96</v>
      </c>
      <c r="B100" s="225" t="s">
        <v>287</v>
      </c>
      <c r="C100" s="226"/>
      <c r="D100" s="227" t="s">
        <v>181</v>
      </c>
      <c r="E100" s="228">
        <v>0.2</v>
      </c>
      <c r="F100" s="228"/>
      <c r="G100" s="227" t="s">
        <v>182</v>
      </c>
      <c r="H100" s="229" t="s">
        <v>183</v>
      </c>
      <c r="I100" s="233" t="s">
        <v>259</v>
      </c>
      <c r="J100" s="227" t="s">
        <v>128</v>
      </c>
      <c r="AU100" s="192"/>
      <c r="AV100" s="192"/>
      <c r="AW100" s="192"/>
      <c r="AX100" s="192"/>
      <c r="AY100" s="192"/>
      <c r="AZ100" s="192"/>
    </row>
    <row r="101" spans="1:52" ht="72">
      <c r="A101" s="224">
        <v>97</v>
      </c>
      <c r="B101" s="225" t="s">
        <v>288</v>
      </c>
      <c r="C101" s="226"/>
      <c r="D101" s="227" t="s">
        <v>181</v>
      </c>
      <c r="E101" s="228">
        <v>0.2</v>
      </c>
      <c r="F101" s="228"/>
      <c r="G101" s="227" t="s">
        <v>182</v>
      </c>
      <c r="H101" s="229" t="s">
        <v>183</v>
      </c>
      <c r="I101" s="233" t="s">
        <v>268</v>
      </c>
      <c r="J101" s="227" t="s">
        <v>128</v>
      </c>
      <c r="AU101" s="192"/>
      <c r="AV101" s="192"/>
      <c r="AW101" s="192"/>
      <c r="AX101" s="192"/>
      <c r="AY101" s="192"/>
      <c r="AZ101" s="192"/>
    </row>
    <row r="102" spans="1:52" ht="72">
      <c r="A102" s="224">
        <v>98</v>
      </c>
      <c r="B102" s="225" t="s">
        <v>289</v>
      </c>
      <c r="C102" s="226"/>
      <c r="D102" s="227" t="s">
        <v>181</v>
      </c>
      <c r="E102" s="228">
        <v>0.2</v>
      </c>
      <c r="F102" s="228"/>
      <c r="G102" s="227" t="s">
        <v>182</v>
      </c>
      <c r="H102" s="229" t="s">
        <v>183</v>
      </c>
      <c r="I102" s="233" t="s">
        <v>259</v>
      </c>
      <c r="J102" s="227" t="s">
        <v>128</v>
      </c>
      <c r="AU102" s="192"/>
      <c r="AV102" s="192"/>
      <c r="AW102" s="192"/>
      <c r="AX102" s="192"/>
      <c r="AY102" s="192"/>
      <c r="AZ102" s="192"/>
    </row>
    <row r="103" spans="1:52" ht="72">
      <c r="A103" s="224">
        <v>99</v>
      </c>
      <c r="B103" s="225" t="s">
        <v>290</v>
      </c>
      <c r="C103" s="226"/>
      <c r="D103" s="227" t="s">
        <v>181</v>
      </c>
      <c r="E103" s="228">
        <v>0.2</v>
      </c>
      <c r="F103" s="228"/>
      <c r="G103" s="227" t="s">
        <v>182</v>
      </c>
      <c r="H103" s="229" t="s">
        <v>183</v>
      </c>
      <c r="I103" s="233" t="s">
        <v>259</v>
      </c>
      <c r="J103" s="227" t="s">
        <v>128</v>
      </c>
      <c r="AU103" s="192"/>
      <c r="AV103" s="192"/>
      <c r="AW103" s="192"/>
      <c r="AX103" s="192"/>
      <c r="AY103" s="192"/>
      <c r="AZ103" s="192"/>
    </row>
    <row r="104" spans="1:52" ht="72">
      <c r="A104" s="224">
        <v>100</v>
      </c>
      <c r="B104" s="225" t="s">
        <v>291</v>
      </c>
      <c r="C104" s="226"/>
      <c r="D104" s="227" t="s">
        <v>181</v>
      </c>
      <c r="E104" s="228">
        <v>0.2</v>
      </c>
      <c r="F104" s="228"/>
      <c r="G104" s="227" t="s">
        <v>182</v>
      </c>
      <c r="H104" s="229" t="s">
        <v>183</v>
      </c>
      <c r="I104" s="233" t="s">
        <v>268</v>
      </c>
      <c r="J104" s="227" t="s">
        <v>128</v>
      </c>
      <c r="AU104" s="192"/>
      <c r="AV104" s="192"/>
      <c r="AW104" s="192"/>
      <c r="AX104" s="192"/>
      <c r="AY104" s="192"/>
      <c r="AZ104" s="192"/>
    </row>
    <row r="105" spans="1:52" ht="72">
      <c r="A105" s="224">
        <v>101</v>
      </c>
      <c r="B105" s="225" t="s">
        <v>292</v>
      </c>
      <c r="C105" s="226"/>
      <c r="D105" s="227" t="s">
        <v>181</v>
      </c>
      <c r="E105" s="228">
        <v>0.2</v>
      </c>
      <c r="F105" s="228"/>
      <c r="G105" s="227" t="s">
        <v>182</v>
      </c>
      <c r="H105" s="229" t="s">
        <v>183</v>
      </c>
      <c r="I105" s="233" t="s">
        <v>259</v>
      </c>
      <c r="J105" s="227" t="s">
        <v>128</v>
      </c>
      <c r="AU105" s="192"/>
      <c r="AV105" s="192"/>
      <c r="AW105" s="192"/>
      <c r="AX105" s="192"/>
      <c r="AY105" s="192"/>
      <c r="AZ105" s="192"/>
    </row>
    <row r="106" spans="1:52" ht="72">
      <c r="A106" s="224">
        <v>102</v>
      </c>
      <c r="B106" s="225" t="s">
        <v>293</v>
      </c>
      <c r="C106" s="226"/>
      <c r="D106" s="227" t="s">
        <v>181</v>
      </c>
      <c r="E106" s="228">
        <v>0.2</v>
      </c>
      <c r="F106" s="228"/>
      <c r="G106" s="227" t="s">
        <v>182</v>
      </c>
      <c r="H106" s="229" t="s">
        <v>183</v>
      </c>
      <c r="I106" s="233" t="s">
        <v>294</v>
      </c>
      <c r="J106" s="227" t="s">
        <v>128</v>
      </c>
      <c r="AU106" s="192"/>
      <c r="AV106" s="192"/>
      <c r="AW106" s="192"/>
      <c r="AX106" s="192"/>
      <c r="AY106" s="192"/>
      <c r="AZ106" s="192"/>
    </row>
    <row r="107" spans="1:52" ht="72">
      <c r="A107" s="224">
        <v>103</v>
      </c>
      <c r="B107" s="225" t="s">
        <v>295</v>
      </c>
      <c r="C107" s="226"/>
      <c r="D107" s="227" t="s">
        <v>181</v>
      </c>
      <c r="E107" s="228">
        <v>0.2</v>
      </c>
      <c r="F107" s="228"/>
      <c r="G107" s="227" t="s">
        <v>182</v>
      </c>
      <c r="H107" s="229" t="s">
        <v>183</v>
      </c>
      <c r="I107" s="232" t="s">
        <v>296</v>
      </c>
      <c r="J107" s="227" t="s">
        <v>128</v>
      </c>
      <c r="AU107" s="192"/>
      <c r="AV107" s="192"/>
      <c r="AW107" s="192"/>
      <c r="AX107" s="192"/>
      <c r="AY107" s="192"/>
      <c r="AZ107" s="192"/>
    </row>
    <row r="108" spans="1:52" ht="72">
      <c r="A108" s="224">
        <v>104</v>
      </c>
      <c r="B108" s="225" t="s">
        <v>297</v>
      </c>
      <c r="C108" s="226"/>
      <c r="D108" s="227" t="s">
        <v>181</v>
      </c>
      <c r="E108" s="228">
        <v>0.2</v>
      </c>
      <c r="F108" s="228"/>
      <c r="G108" s="227" t="s">
        <v>182</v>
      </c>
      <c r="H108" s="229" t="s">
        <v>183</v>
      </c>
      <c r="I108" s="232" t="s">
        <v>296</v>
      </c>
      <c r="J108" s="227" t="s">
        <v>128</v>
      </c>
      <c r="AU108" s="192"/>
      <c r="AV108" s="192"/>
      <c r="AW108" s="192"/>
      <c r="AX108" s="192"/>
      <c r="AY108" s="192"/>
      <c r="AZ108" s="192"/>
    </row>
    <row r="109" spans="1:52" ht="72">
      <c r="A109" s="224">
        <v>105</v>
      </c>
      <c r="B109" s="225" t="s">
        <v>298</v>
      </c>
      <c r="C109" s="226"/>
      <c r="D109" s="227" t="s">
        <v>181</v>
      </c>
      <c r="E109" s="228">
        <v>0.2</v>
      </c>
      <c r="F109" s="228"/>
      <c r="G109" s="227" t="s">
        <v>182</v>
      </c>
      <c r="H109" s="229" t="s">
        <v>183</v>
      </c>
      <c r="I109" s="232" t="s">
        <v>296</v>
      </c>
      <c r="J109" s="227" t="s">
        <v>128</v>
      </c>
      <c r="AU109" s="192"/>
      <c r="AV109" s="192"/>
      <c r="AW109" s="192"/>
      <c r="AX109" s="192"/>
      <c r="AY109" s="192"/>
      <c r="AZ109" s="192"/>
    </row>
    <row r="110" spans="1:52" ht="72">
      <c r="A110" s="224">
        <v>106</v>
      </c>
      <c r="B110" s="225" t="s">
        <v>299</v>
      </c>
      <c r="C110" s="226"/>
      <c r="D110" s="227" t="s">
        <v>181</v>
      </c>
      <c r="E110" s="228">
        <v>0.2</v>
      </c>
      <c r="F110" s="228"/>
      <c r="G110" s="227" t="s">
        <v>182</v>
      </c>
      <c r="H110" s="229" t="s">
        <v>183</v>
      </c>
      <c r="I110" s="232" t="s">
        <v>296</v>
      </c>
      <c r="J110" s="227" t="s">
        <v>128</v>
      </c>
      <c r="AU110" s="192"/>
      <c r="AV110" s="192"/>
      <c r="AW110" s="192"/>
      <c r="AX110" s="192"/>
      <c r="AY110" s="192"/>
      <c r="AZ110" s="192"/>
    </row>
    <row r="111" spans="1:52" ht="72">
      <c r="A111" s="224">
        <v>107</v>
      </c>
      <c r="B111" s="225" t="s">
        <v>300</v>
      </c>
      <c r="C111" s="226"/>
      <c r="D111" s="227" t="s">
        <v>181</v>
      </c>
      <c r="E111" s="228">
        <v>0.2</v>
      </c>
      <c r="F111" s="228"/>
      <c r="G111" s="227" t="s">
        <v>182</v>
      </c>
      <c r="H111" s="229" t="s">
        <v>183</v>
      </c>
      <c r="I111" s="232" t="s">
        <v>296</v>
      </c>
      <c r="J111" s="227" t="s">
        <v>128</v>
      </c>
      <c r="AU111" s="192"/>
      <c r="AV111" s="192"/>
      <c r="AW111" s="192"/>
      <c r="AX111" s="192"/>
      <c r="AY111" s="192"/>
      <c r="AZ111" s="192"/>
    </row>
    <row r="112" spans="1:52" ht="72">
      <c r="A112" s="224">
        <v>108</v>
      </c>
      <c r="B112" s="225" t="s">
        <v>301</v>
      </c>
      <c r="C112" s="226"/>
      <c r="D112" s="227" t="s">
        <v>181</v>
      </c>
      <c r="E112" s="228">
        <v>0.2</v>
      </c>
      <c r="F112" s="228"/>
      <c r="G112" s="227" t="s">
        <v>182</v>
      </c>
      <c r="H112" s="229" t="s">
        <v>183</v>
      </c>
      <c r="I112" s="232" t="s">
        <v>296</v>
      </c>
      <c r="J112" s="227" t="s">
        <v>128</v>
      </c>
      <c r="AU112" s="192"/>
      <c r="AV112" s="192"/>
      <c r="AW112" s="192"/>
      <c r="AX112" s="192"/>
      <c r="AY112" s="192"/>
      <c r="AZ112" s="192"/>
    </row>
    <row r="113" spans="1:52" ht="72">
      <c r="A113" s="224">
        <v>109</v>
      </c>
      <c r="B113" s="225" t="s">
        <v>302</v>
      </c>
      <c r="C113" s="226"/>
      <c r="D113" s="227" t="s">
        <v>181</v>
      </c>
      <c r="E113" s="228">
        <v>0.2</v>
      </c>
      <c r="F113" s="228"/>
      <c r="G113" s="227" t="s">
        <v>182</v>
      </c>
      <c r="H113" s="229" t="s">
        <v>183</v>
      </c>
      <c r="I113" s="232" t="s">
        <v>296</v>
      </c>
      <c r="J113" s="227" t="s">
        <v>128</v>
      </c>
      <c r="AU113" s="192"/>
      <c r="AV113" s="192"/>
      <c r="AW113" s="192"/>
      <c r="AX113" s="192"/>
      <c r="AY113" s="192"/>
      <c r="AZ113" s="192"/>
    </row>
    <row r="114" spans="1:52" ht="72">
      <c r="A114" s="224">
        <v>110</v>
      </c>
      <c r="B114" s="225" t="s">
        <v>303</v>
      </c>
      <c r="C114" s="226"/>
      <c r="D114" s="227" t="s">
        <v>181</v>
      </c>
      <c r="E114" s="228">
        <v>0.2</v>
      </c>
      <c r="F114" s="228"/>
      <c r="G114" s="227" t="s">
        <v>182</v>
      </c>
      <c r="H114" s="229" t="s">
        <v>183</v>
      </c>
      <c r="I114" s="232" t="s">
        <v>296</v>
      </c>
      <c r="J114" s="227" t="s">
        <v>128</v>
      </c>
      <c r="AU114" s="192"/>
      <c r="AV114" s="192"/>
      <c r="AW114" s="192"/>
      <c r="AX114" s="192"/>
      <c r="AY114" s="192"/>
      <c r="AZ114" s="192"/>
    </row>
    <row r="115" spans="1:52" ht="72">
      <c r="A115" s="224">
        <v>111</v>
      </c>
      <c r="B115" s="225" t="s">
        <v>304</v>
      </c>
      <c r="C115" s="226"/>
      <c r="D115" s="227" t="s">
        <v>181</v>
      </c>
      <c r="E115" s="228">
        <v>0.2</v>
      </c>
      <c r="F115" s="228"/>
      <c r="G115" s="227" t="s">
        <v>182</v>
      </c>
      <c r="H115" s="229" t="s">
        <v>183</v>
      </c>
      <c r="I115" s="232" t="s">
        <v>305</v>
      </c>
      <c r="J115" s="227" t="s">
        <v>128</v>
      </c>
      <c r="AU115" s="192"/>
      <c r="AV115" s="192"/>
      <c r="AW115" s="192"/>
      <c r="AX115" s="192"/>
      <c r="AY115" s="192"/>
      <c r="AZ115" s="192"/>
    </row>
    <row r="116" spans="1:52" ht="72">
      <c r="A116" s="224">
        <v>112</v>
      </c>
      <c r="B116" s="225" t="s">
        <v>306</v>
      </c>
      <c r="C116" s="226"/>
      <c r="D116" s="227" t="s">
        <v>181</v>
      </c>
      <c r="E116" s="228">
        <v>0.2</v>
      </c>
      <c r="F116" s="228"/>
      <c r="G116" s="227" t="s">
        <v>182</v>
      </c>
      <c r="H116" s="229" t="s">
        <v>183</v>
      </c>
      <c r="I116" s="232" t="s">
        <v>305</v>
      </c>
      <c r="J116" s="227" t="s">
        <v>128</v>
      </c>
      <c r="AU116" s="192"/>
      <c r="AV116" s="192"/>
      <c r="AW116" s="192"/>
      <c r="AX116" s="192"/>
      <c r="AY116" s="192"/>
      <c r="AZ116" s="192"/>
    </row>
    <row r="117" spans="1:52" ht="72">
      <c r="A117" s="224">
        <v>113</v>
      </c>
      <c r="B117" s="225" t="s">
        <v>307</v>
      </c>
      <c r="C117" s="226"/>
      <c r="D117" s="227" t="s">
        <v>181</v>
      </c>
      <c r="E117" s="228">
        <v>0.2</v>
      </c>
      <c r="F117" s="228"/>
      <c r="G117" s="227" t="s">
        <v>182</v>
      </c>
      <c r="H117" s="229" t="s">
        <v>183</v>
      </c>
      <c r="I117" s="232" t="s">
        <v>305</v>
      </c>
      <c r="J117" s="227" t="s">
        <v>128</v>
      </c>
      <c r="AU117" s="192"/>
      <c r="AV117" s="192"/>
      <c r="AW117" s="192"/>
      <c r="AX117" s="192"/>
      <c r="AY117" s="192"/>
      <c r="AZ117" s="192"/>
    </row>
    <row r="118" spans="1:52" ht="72">
      <c r="A118" s="224">
        <v>114</v>
      </c>
      <c r="B118" s="225" t="s">
        <v>308</v>
      </c>
      <c r="C118" s="226"/>
      <c r="D118" s="227" t="s">
        <v>181</v>
      </c>
      <c r="E118" s="228">
        <v>0.2</v>
      </c>
      <c r="F118" s="228"/>
      <c r="G118" s="227" t="s">
        <v>182</v>
      </c>
      <c r="H118" s="229" t="s">
        <v>183</v>
      </c>
      <c r="I118" s="232" t="s">
        <v>305</v>
      </c>
      <c r="J118" s="227" t="s">
        <v>128</v>
      </c>
      <c r="AU118" s="192"/>
      <c r="AV118" s="192"/>
      <c r="AW118" s="192"/>
      <c r="AX118" s="192"/>
      <c r="AY118" s="192"/>
      <c r="AZ118" s="192"/>
    </row>
    <row r="119" spans="1:52" ht="72">
      <c r="A119" s="224">
        <v>115</v>
      </c>
      <c r="B119" s="225" t="s">
        <v>309</v>
      </c>
      <c r="C119" s="226"/>
      <c r="D119" s="227" t="s">
        <v>181</v>
      </c>
      <c r="E119" s="228">
        <v>0.2</v>
      </c>
      <c r="F119" s="228"/>
      <c r="G119" s="227" t="s">
        <v>182</v>
      </c>
      <c r="H119" s="229" t="s">
        <v>183</v>
      </c>
      <c r="I119" s="232" t="s">
        <v>305</v>
      </c>
      <c r="J119" s="227" t="s">
        <v>128</v>
      </c>
      <c r="AU119" s="192"/>
      <c r="AV119" s="192"/>
      <c r="AW119" s="192"/>
      <c r="AX119" s="192"/>
      <c r="AY119" s="192"/>
      <c r="AZ119" s="192"/>
    </row>
    <row r="120" spans="1:52" ht="72">
      <c r="A120" s="224">
        <v>116</v>
      </c>
      <c r="B120" s="225" t="s">
        <v>310</v>
      </c>
      <c r="C120" s="226"/>
      <c r="D120" s="227" t="s">
        <v>181</v>
      </c>
      <c r="E120" s="228">
        <v>0.2</v>
      </c>
      <c r="F120" s="228"/>
      <c r="G120" s="227" t="s">
        <v>182</v>
      </c>
      <c r="H120" s="229" t="s">
        <v>183</v>
      </c>
      <c r="I120" s="232" t="s">
        <v>305</v>
      </c>
      <c r="J120" s="227" t="s">
        <v>128</v>
      </c>
      <c r="AU120" s="192"/>
      <c r="AV120" s="192"/>
      <c r="AW120" s="192"/>
      <c r="AX120" s="192"/>
      <c r="AY120" s="192"/>
      <c r="AZ120" s="192"/>
    </row>
    <row r="121" spans="1:52" ht="72">
      <c r="A121" s="224">
        <v>117</v>
      </c>
      <c r="B121" s="225" t="s">
        <v>311</v>
      </c>
      <c r="C121" s="226"/>
      <c r="D121" s="227" t="s">
        <v>181</v>
      </c>
      <c r="E121" s="228">
        <v>0.2</v>
      </c>
      <c r="F121" s="228"/>
      <c r="G121" s="227" t="s">
        <v>182</v>
      </c>
      <c r="H121" s="229" t="s">
        <v>183</v>
      </c>
      <c r="I121" s="232" t="s">
        <v>305</v>
      </c>
      <c r="J121" s="227" t="s">
        <v>128</v>
      </c>
      <c r="AU121" s="192"/>
      <c r="AV121" s="192"/>
      <c r="AW121" s="192"/>
      <c r="AX121" s="192"/>
      <c r="AY121" s="192"/>
      <c r="AZ121" s="192"/>
    </row>
    <row r="122" spans="1:52" ht="72">
      <c r="A122" s="224">
        <v>118</v>
      </c>
      <c r="B122" s="225" t="s">
        <v>312</v>
      </c>
      <c r="C122" s="226"/>
      <c r="D122" s="227" t="s">
        <v>181</v>
      </c>
      <c r="E122" s="228">
        <v>0.2</v>
      </c>
      <c r="F122" s="228"/>
      <c r="G122" s="227" t="s">
        <v>182</v>
      </c>
      <c r="H122" s="229" t="s">
        <v>183</v>
      </c>
      <c r="I122" s="232" t="s">
        <v>313</v>
      </c>
      <c r="J122" s="227" t="s">
        <v>128</v>
      </c>
      <c r="AU122" s="192"/>
      <c r="AV122" s="192"/>
      <c r="AW122" s="192"/>
      <c r="AX122" s="192"/>
      <c r="AY122" s="192"/>
      <c r="AZ122" s="192"/>
    </row>
    <row r="123" spans="1:52" ht="72">
      <c r="A123" s="224">
        <v>119</v>
      </c>
      <c r="B123" s="225" t="s">
        <v>314</v>
      </c>
      <c r="C123" s="226"/>
      <c r="D123" s="227" t="s">
        <v>181</v>
      </c>
      <c r="E123" s="228">
        <v>0.2</v>
      </c>
      <c r="F123" s="228"/>
      <c r="G123" s="227" t="s">
        <v>182</v>
      </c>
      <c r="H123" s="229" t="s">
        <v>183</v>
      </c>
      <c r="I123" s="232" t="s">
        <v>313</v>
      </c>
      <c r="J123" s="227" t="s">
        <v>128</v>
      </c>
      <c r="AU123" s="192"/>
      <c r="AV123" s="192"/>
      <c r="AW123" s="192"/>
      <c r="AX123" s="192"/>
      <c r="AY123" s="192"/>
      <c r="AZ123" s="192"/>
    </row>
    <row r="124" spans="1:52" ht="72">
      <c r="A124" s="224">
        <v>120</v>
      </c>
      <c r="B124" s="225" t="s">
        <v>315</v>
      </c>
      <c r="C124" s="226"/>
      <c r="D124" s="227" t="s">
        <v>181</v>
      </c>
      <c r="E124" s="228">
        <v>0.2</v>
      </c>
      <c r="F124" s="228"/>
      <c r="G124" s="227" t="s">
        <v>182</v>
      </c>
      <c r="H124" s="229" t="s">
        <v>183</v>
      </c>
      <c r="I124" s="232" t="s">
        <v>313</v>
      </c>
      <c r="J124" s="227" t="s">
        <v>128</v>
      </c>
      <c r="AU124" s="192"/>
      <c r="AV124" s="192"/>
      <c r="AW124" s="192"/>
      <c r="AX124" s="192"/>
      <c r="AY124" s="192"/>
      <c r="AZ124" s="192"/>
    </row>
    <row r="125" spans="1:52" ht="72">
      <c r="A125" s="224">
        <v>121</v>
      </c>
      <c r="B125" s="225" t="s">
        <v>316</v>
      </c>
      <c r="C125" s="226"/>
      <c r="D125" s="227" t="s">
        <v>181</v>
      </c>
      <c r="E125" s="228">
        <v>0.2</v>
      </c>
      <c r="F125" s="228"/>
      <c r="G125" s="227" t="s">
        <v>182</v>
      </c>
      <c r="H125" s="229" t="s">
        <v>183</v>
      </c>
      <c r="I125" s="232" t="s">
        <v>313</v>
      </c>
      <c r="J125" s="227" t="s">
        <v>128</v>
      </c>
      <c r="AU125" s="192"/>
      <c r="AV125" s="192"/>
      <c r="AW125" s="192"/>
      <c r="AX125" s="192"/>
      <c r="AY125" s="192"/>
      <c r="AZ125" s="192"/>
    </row>
    <row r="126" spans="1:52" ht="72">
      <c r="A126" s="224">
        <v>122</v>
      </c>
      <c r="B126" s="225" t="s">
        <v>317</v>
      </c>
      <c r="C126" s="226"/>
      <c r="D126" s="227" t="s">
        <v>181</v>
      </c>
      <c r="E126" s="228">
        <v>0.2</v>
      </c>
      <c r="F126" s="228"/>
      <c r="G126" s="227" t="s">
        <v>182</v>
      </c>
      <c r="H126" s="229" t="s">
        <v>183</v>
      </c>
      <c r="I126" s="232" t="s">
        <v>313</v>
      </c>
      <c r="J126" s="227" t="s">
        <v>128</v>
      </c>
      <c r="AU126" s="192"/>
      <c r="AV126" s="192"/>
      <c r="AW126" s="192"/>
      <c r="AX126" s="192"/>
      <c r="AY126" s="192"/>
      <c r="AZ126" s="192"/>
    </row>
    <row r="127" spans="1:52" ht="72">
      <c r="A127" s="224">
        <v>123</v>
      </c>
      <c r="B127" s="225" t="s">
        <v>318</v>
      </c>
      <c r="C127" s="226"/>
      <c r="D127" s="227" t="s">
        <v>181</v>
      </c>
      <c r="E127" s="228">
        <v>0.2</v>
      </c>
      <c r="F127" s="228"/>
      <c r="G127" s="227" t="s">
        <v>182</v>
      </c>
      <c r="H127" s="229" t="s">
        <v>183</v>
      </c>
      <c r="I127" s="232" t="s">
        <v>313</v>
      </c>
      <c r="J127" s="227" t="s">
        <v>128</v>
      </c>
      <c r="AU127" s="192"/>
      <c r="AV127" s="192"/>
      <c r="AW127" s="192"/>
      <c r="AX127" s="192"/>
      <c r="AY127" s="192"/>
      <c r="AZ127" s="192"/>
    </row>
    <row r="128" spans="1:52" ht="72">
      <c r="A128" s="224">
        <v>124</v>
      </c>
      <c r="B128" s="225" t="s">
        <v>319</v>
      </c>
      <c r="C128" s="226"/>
      <c r="D128" s="227" t="s">
        <v>181</v>
      </c>
      <c r="E128" s="228">
        <v>0.2</v>
      </c>
      <c r="F128" s="228"/>
      <c r="G128" s="227" t="s">
        <v>182</v>
      </c>
      <c r="H128" s="229" t="s">
        <v>183</v>
      </c>
      <c r="I128" s="232" t="s">
        <v>313</v>
      </c>
      <c r="J128" s="227" t="s">
        <v>128</v>
      </c>
      <c r="AU128" s="192"/>
      <c r="AV128" s="192"/>
      <c r="AW128" s="192"/>
      <c r="AX128" s="192"/>
      <c r="AY128" s="192"/>
      <c r="AZ128" s="192"/>
    </row>
    <row r="129" spans="1:52" ht="72">
      <c r="A129" s="224">
        <v>125</v>
      </c>
      <c r="B129" s="225" t="s">
        <v>320</v>
      </c>
      <c r="C129" s="226"/>
      <c r="D129" s="227" t="s">
        <v>181</v>
      </c>
      <c r="E129" s="228">
        <v>0.2</v>
      </c>
      <c r="F129" s="228"/>
      <c r="G129" s="227" t="s">
        <v>182</v>
      </c>
      <c r="H129" s="229" t="s">
        <v>183</v>
      </c>
      <c r="I129" s="232" t="s">
        <v>313</v>
      </c>
      <c r="J129" s="227" t="s">
        <v>128</v>
      </c>
      <c r="AU129" s="192"/>
      <c r="AV129" s="192"/>
      <c r="AW129" s="192"/>
      <c r="AX129" s="192"/>
      <c r="AY129" s="192"/>
      <c r="AZ129" s="192"/>
    </row>
    <row r="130" spans="1:52" ht="72">
      <c r="A130" s="224">
        <v>126</v>
      </c>
      <c r="B130" s="225" t="s">
        <v>321</v>
      </c>
      <c r="C130" s="226"/>
      <c r="D130" s="227" t="s">
        <v>181</v>
      </c>
      <c r="E130" s="228">
        <v>0.2</v>
      </c>
      <c r="F130" s="228"/>
      <c r="G130" s="227" t="s">
        <v>182</v>
      </c>
      <c r="H130" s="229" t="s">
        <v>183</v>
      </c>
      <c r="I130" s="232" t="s">
        <v>322</v>
      </c>
      <c r="J130" s="227" t="s">
        <v>128</v>
      </c>
      <c r="AU130" s="192"/>
      <c r="AV130" s="192"/>
      <c r="AW130" s="192"/>
      <c r="AX130" s="192"/>
      <c r="AY130" s="192"/>
      <c r="AZ130" s="192"/>
    </row>
    <row r="131" spans="1:52" ht="72">
      <c r="A131" s="224">
        <v>127</v>
      </c>
      <c r="B131" s="225" t="s">
        <v>323</v>
      </c>
      <c r="C131" s="226"/>
      <c r="D131" s="227" t="s">
        <v>181</v>
      </c>
      <c r="E131" s="228">
        <v>0.2</v>
      </c>
      <c r="F131" s="228"/>
      <c r="G131" s="227" t="s">
        <v>182</v>
      </c>
      <c r="H131" s="229" t="s">
        <v>183</v>
      </c>
      <c r="I131" s="232" t="s">
        <v>322</v>
      </c>
      <c r="J131" s="227" t="s">
        <v>128</v>
      </c>
      <c r="AU131" s="192"/>
      <c r="AV131" s="192"/>
      <c r="AW131" s="192"/>
      <c r="AX131" s="192"/>
      <c r="AY131" s="192"/>
      <c r="AZ131" s="192"/>
    </row>
    <row r="132" spans="1:52" ht="72">
      <c r="A132" s="224">
        <v>128</v>
      </c>
      <c r="B132" s="225" t="s">
        <v>324</v>
      </c>
      <c r="C132" s="226"/>
      <c r="D132" s="227" t="s">
        <v>181</v>
      </c>
      <c r="E132" s="228">
        <v>0.2</v>
      </c>
      <c r="F132" s="228"/>
      <c r="G132" s="227" t="s">
        <v>182</v>
      </c>
      <c r="H132" s="229" t="s">
        <v>183</v>
      </c>
      <c r="I132" s="232" t="s">
        <v>322</v>
      </c>
      <c r="J132" s="227" t="s">
        <v>128</v>
      </c>
      <c r="AU132" s="192"/>
      <c r="AV132" s="192"/>
      <c r="AW132" s="192"/>
      <c r="AX132" s="192"/>
      <c r="AY132" s="192"/>
      <c r="AZ132" s="192"/>
    </row>
    <row r="133" spans="1:52" ht="72">
      <c r="A133" s="224">
        <v>129</v>
      </c>
      <c r="B133" s="225" t="s">
        <v>325</v>
      </c>
      <c r="C133" s="226"/>
      <c r="D133" s="227" t="s">
        <v>181</v>
      </c>
      <c r="E133" s="228">
        <v>0.2</v>
      </c>
      <c r="F133" s="228"/>
      <c r="G133" s="227" t="s">
        <v>182</v>
      </c>
      <c r="H133" s="229" t="s">
        <v>183</v>
      </c>
      <c r="I133" s="232" t="s">
        <v>322</v>
      </c>
      <c r="J133" s="227" t="s">
        <v>128</v>
      </c>
      <c r="AU133" s="192"/>
      <c r="AV133" s="192"/>
      <c r="AW133" s="192"/>
      <c r="AX133" s="192"/>
      <c r="AY133" s="192"/>
      <c r="AZ133" s="192"/>
    </row>
    <row r="134" spans="1:52" ht="72">
      <c r="A134" s="224">
        <v>130</v>
      </c>
      <c r="B134" s="225" t="s">
        <v>326</v>
      </c>
      <c r="C134" s="226"/>
      <c r="D134" s="227" t="s">
        <v>181</v>
      </c>
      <c r="E134" s="228">
        <v>0.2</v>
      </c>
      <c r="F134" s="228"/>
      <c r="G134" s="227" t="s">
        <v>182</v>
      </c>
      <c r="H134" s="229" t="s">
        <v>183</v>
      </c>
      <c r="I134" s="232" t="s">
        <v>322</v>
      </c>
      <c r="J134" s="227" t="s">
        <v>128</v>
      </c>
      <c r="AU134" s="192"/>
      <c r="AV134" s="192"/>
      <c r="AW134" s="192"/>
      <c r="AX134" s="192"/>
      <c r="AY134" s="192"/>
      <c r="AZ134" s="192"/>
    </row>
    <row r="135" spans="1:52" ht="72">
      <c r="A135" s="224">
        <v>131</v>
      </c>
      <c r="B135" s="225" t="s">
        <v>327</v>
      </c>
      <c r="C135" s="226"/>
      <c r="D135" s="227" t="s">
        <v>181</v>
      </c>
      <c r="E135" s="228">
        <v>0.2</v>
      </c>
      <c r="F135" s="228"/>
      <c r="G135" s="227" t="s">
        <v>182</v>
      </c>
      <c r="H135" s="229" t="s">
        <v>183</v>
      </c>
      <c r="I135" s="232" t="s">
        <v>322</v>
      </c>
      <c r="J135" s="227" t="s">
        <v>128</v>
      </c>
      <c r="AU135" s="192"/>
      <c r="AV135" s="192"/>
      <c r="AW135" s="192"/>
      <c r="AX135" s="192"/>
      <c r="AY135" s="192"/>
      <c r="AZ135" s="192"/>
    </row>
    <row r="136" spans="1:52" ht="72">
      <c r="A136" s="224">
        <v>132</v>
      </c>
      <c r="B136" s="225" t="s">
        <v>328</v>
      </c>
      <c r="C136" s="226"/>
      <c r="D136" s="227" t="s">
        <v>181</v>
      </c>
      <c r="E136" s="228">
        <v>0.2</v>
      </c>
      <c r="F136" s="228"/>
      <c r="G136" s="227" t="s">
        <v>182</v>
      </c>
      <c r="H136" s="229" t="s">
        <v>183</v>
      </c>
      <c r="I136" s="232" t="s">
        <v>322</v>
      </c>
      <c r="J136" s="227" t="s">
        <v>128</v>
      </c>
      <c r="AU136" s="192"/>
      <c r="AV136" s="192"/>
      <c r="AW136" s="192"/>
      <c r="AX136" s="192"/>
      <c r="AY136" s="192"/>
      <c r="AZ136" s="192"/>
    </row>
    <row r="137" spans="1:52" ht="72">
      <c r="A137" s="224">
        <v>133</v>
      </c>
      <c r="B137" s="225" t="s">
        <v>329</v>
      </c>
      <c r="C137" s="226"/>
      <c r="D137" s="227" t="s">
        <v>181</v>
      </c>
      <c r="E137" s="228">
        <v>0.2</v>
      </c>
      <c r="F137" s="228"/>
      <c r="G137" s="227" t="s">
        <v>182</v>
      </c>
      <c r="H137" s="229" t="s">
        <v>183</v>
      </c>
      <c r="I137" s="232" t="s">
        <v>296</v>
      </c>
      <c r="J137" s="227" t="s">
        <v>128</v>
      </c>
      <c r="AU137" s="192"/>
      <c r="AV137" s="192"/>
      <c r="AW137" s="192"/>
      <c r="AX137" s="192"/>
      <c r="AY137" s="192"/>
      <c r="AZ137" s="192"/>
    </row>
    <row r="138" spans="1:52" ht="72">
      <c r="A138" s="224">
        <v>134</v>
      </c>
      <c r="B138" s="225" t="s">
        <v>330</v>
      </c>
      <c r="C138" s="226"/>
      <c r="D138" s="227" t="s">
        <v>181</v>
      </c>
      <c r="E138" s="228">
        <v>0.2</v>
      </c>
      <c r="F138" s="228"/>
      <c r="G138" s="227" t="s">
        <v>182</v>
      </c>
      <c r="H138" s="229" t="s">
        <v>183</v>
      </c>
      <c r="I138" s="232" t="s">
        <v>305</v>
      </c>
      <c r="J138" s="227" t="s">
        <v>128</v>
      </c>
      <c r="AU138" s="192"/>
      <c r="AV138" s="192"/>
      <c r="AW138" s="192"/>
      <c r="AX138" s="192"/>
      <c r="AY138" s="192"/>
      <c r="AZ138" s="192"/>
    </row>
    <row r="139" spans="1:52" ht="72">
      <c r="A139" s="224">
        <v>135</v>
      </c>
      <c r="B139" s="225" t="s">
        <v>331</v>
      </c>
      <c r="C139" s="226"/>
      <c r="D139" s="227" t="s">
        <v>181</v>
      </c>
      <c r="E139" s="228">
        <v>0.2</v>
      </c>
      <c r="F139" s="228"/>
      <c r="G139" s="227" t="s">
        <v>182</v>
      </c>
      <c r="H139" s="229" t="s">
        <v>183</v>
      </c>
      <c r="I139" s="232" t="s">
        <v>332</v>
      </c>
      <c r="J139" s="227" t="s">
        <v>128</v>
      </c>
      <c r="AU139" s="192"/>
      <c r="AV139" s="192"/>
      <c r="AW139" s="192"/>
      <c r="AX139" s="192"/>
      <c r="AY139" s="192"/>
      <c r="AZ139" s="192"/>
    </row>
    <row r="140" spans="1:52" ht="72">
      <c r="A140" s="224">
        <v>136</v>
      </c>
      <c r="B140" s="225" t="s">
        <v>333</v>
      </c>
      <c r="C140" s="226"/>
      <c r="D140" s="227" t="s">
        <v>181</v>
      </c>
      <c r="E140" s="228">
        <v>0.2</v>
      </c>
      <c r="F140" s="228"/>
      <c r="G140" s="227" t="s">
        <v>182</v>
      </c>
      <c r="H140" s="229" t="s">
        <v>183</v>
      </c>
      <c r="I140" s="232" t="s">
        <v>149</v>
      </c>
      <c r="J140" s="227" t="s">
        <v>128</v>
      </c>
      <c r="AU140" s="192"/>
      <c r="AV140" s="192"/>
      <c r="AW140" s="192"/>
      <c r="AX140" s="192"/>
      <c r="AY140" s="192"/>
      <c r="AZ140" s="192"/>
    </row>
    <row r="141" spans="1:52" ht="72">
      <c r="A141" s="224">
        <v>137</v>
      </c>
      <c r="B141" s="225" t="s">
        <v>334</v>
      </c>
      <c r="C141" s="226"/>
      <c r="D141" s="227" t="s">
        <v>181</v>
      </c>
      <c r="E141" s="228">
        <v>0.2</v>
      </c>
      <c r="F141" s="228"/>
      <c r="G141" s="227" t="s">
        <v>182</v>
      </c>
      <c r="H141" s="229" t="s">
        <v>183</v>
      </c>
      <c r="I141" s="232" t="s">
        <v>149</v>
      </c>
      <c r="J141" s="227" t="s">
        <v>128</v>
      </c>
      <c r="AU141" s="192"/>
      <c r="AV141" s="192"/>
      <c r="AW141" s="192"/>
      <c r="AX141" s="192"/>
      <c r="AY141" s="192"/>
      <c r="AZ141" s="192"/>
    </row>
    <row r="142" spans="1:52" ht="72">
      <c r="A142" s="224">
        <v>138</v>
      </c>
      <c r="B142" s="225" t="s">
        <v>335</v>
      </c>
      <c r="C142" s="226"/>
      <c r="D142" s="227" t="s">
        <v>181</v>
      </c>
      <c r="E142" s="228">
        <v>0.2</v>
      </c>
      <c r="F142" s="228"/>
      <c r="G142" s="227" t="s">
        <v>182</v>
      </c>
      <c r="H142" s="229" t="s">
        <v>183</v>
      </c>
      <c r="I142" s="232" t="s">
        <v>149</v>
      </c>
      <c r="J142" s="227" t="s">
        <v>128</v>
      </c>
      <c r="AU142" s="192"/>
      <c r="AV142" s="192"/>
      <c r="AW142" s="192"/>
      <c r="AX142" s="192"/>
      <c r="AY142" s="192"/>
      <c r="AZ142" s="192"/>
    </row>
    <row r="143" spans="1:52" ht="72">
      <c r="A143" s="224">
        <v>139</v>
      </c>
      <c r="B143" s="225" t="s">
        <v>336</v>
      </c>
      <c r="C143" s="226"/>
      <c r="D143" s="227" t="s">
        <v>181</v>
      </c>
      <c r="E143" s="228">
        <v>0.2</v>
      </c>
      <c r="F143" s="228"/>
      <c r="G143" s="227" t="s">
        <v>182</v>
      </c>
      <c r="H143" s="229" t="s">
        <v>183</v>
      </c>
      <c r="I143" s="232" t="s">
        <v>149</v>
      </c>
      <c r="J143" s="227" t="s">
        <v>128</v>
      </c>
      <c r="AU143" s="192"/>
      <c r="AV143" s="192"/>
      <c r="AW143" s="192"/>
      <c r="AX143" s="192"/>
      <c r="AY143" s="192"/>
      <c r="AZ143" s="192"/>
    </row>
    <row r="144" spans="1:52" ht="72">
      <c r="A144" s="224">
        <v>140</v>
      </c>
      <c r="B144" s="225" t="s">
        <v>337</v>
      </c>
      <c r="C144" s="226"/>
      <c r="D144" s="227" t="s">
        <v>181</v>
      </c>
      <c r="E144" s="228">
        <v>0.2</v>
      </c>
      <c r="F144" s="228"/>
      <c r="G144" s="227" t="s">
        <v>182</v>
      </c>
      <c r="H144" s="229" t="s">
        <v>183</v>
      </c>
      <c r="I144" s="232" t="s">
        <v>149</v>
      </c>
      <c r="J144" s="227" t="s">
        <v>128</v>
      </c>
      <c r="AU144" s="192"/>
      <c r="AV144" s="192"/>
      <c r="AW144" s="192"/>
      <c r="AX144" s="192"/>
      <c r="AY144" s="192"/>
      <c r="AZ144" s="192"/>
    </row>
    <row r="145" spans="1:52" ht="72">
      <c r="A145" s="224">
        <v>141</v>
      </c>
      <c r="B145" s="225" t="s">
        <v>338</v>
      </c>
      <c r="C145" s="226"/>
      <c r="D145" s="227" t="s">
        <v>181</v>
      </c>
      <c r="E145" s="228">
        <v>0.2</v>
      </c>
      <c r="F145" s="228"/>
      <c r="G145" s="227" t="s">
        <v>182</v>
      </c>
      <c r="H145" s="229" t="s">
        <v>183</v>
      </c>
      <c r="I145" s="232" t="s">
        <v>339</v>
      </c>
      <c r="J145" s="227" t="s">
        <v>128</v>
      </c>
      <c r="AU145" s="192"/>
      <c r="AV145" s="192"/>
      <c r="AW145" s="192"/>
      <c r="AX145" s="192"/>
      <c r="AY145" s="192"/>
      <c r="AZ145" s="192"/>
    </row>
    <row r="146" spans="1:52" ht="72">
      <c r="A146" s="224">
        <v>142</v>
      </c>
      <c r="B146" s="225" t="s">
        <v>340</v>
      </c>
      <c r="C146" s="226"/>
      <c r="D146" s="227" t="s">
        <v>181</v>
      </c>
      <c r="E146" s="228">
        <v>0.2</v>
      </c>
      <c r="F146" s="228"/>
      <c r="G146" s="227" t="s">
        <v>182</v>
      </c>
      <c r="H146" s="229" t="s">
        <v>183</v>
      </c>
      <c r="I146" s="232" t="s">
        <v>339</v>
      </c>
      <c r="J146" s="227" t="s">
        <v>128</v>
      </c>
      <c r="AU146" s="192"/>
      <c r="AV146" s="192"/>
      <c r="AW146" s="192"/>
      <c r="AX146" s="192"/>
      <c r="AY146" s="192"/>
      <c r="AZ146" s="192"/>
    </row>
    <row r="147" spans="1:52" ht="72">
      <c r="A147" s="224">
        <v>143</v>
      </c>
      <c r="B147" s="225" t="s">
        <v>341</v>
      </c>
      <c r="C147" s="226"/>
      <c r="D147" s="227" t="s">
        <v>181</v>
      </c>
      <c r="E147" s="228">
        <v>0.2</v>
      </c>
      <c r="F147" s="228"/>
      <c r="G147" s="227" t="s">
        <v>182</v>
      </c>
      <c r="H147" s="229" t="s">
        <v>183</v>
      </c>
      <c r="I147" s="232" t="s">
        <v>339</v>
      </c>
      <c r="J147" s="227" t="s">
        <v>128</v>
      </c>
      <c r="AU147" s="192"/>
      <c r="AV147" s="192"/>
      <c r="AW147" s="192"/>
      <c r="AX147" s="192"/>
      <c r="AY147" s="192"/>
      <c r="AZ147" s="192"/>
    </row>
    <row r="148" spans="1:52" ht="72">
      <c r="A148" s="224">
        <v>144</v>
      </c>
      <c r="B148" s="225" t="s">
        <v>342</v>
      </c>
      <c r="C148" s="226"/>
      <c r="D148" s="227" t="s">
        <v>181</v>
      </c>
      <c r="E148" s="228">
        <v>0.2</v>
      </c>
      <c r="F148" s="228"/>
      <c r="G148" s="227" t="s">
        <v>182</v>
      </c>
      <c r="H148" s="229" t="s">
        <v>183</v>
      </c>
      <c r="I148" s="232" t="s">
        <v>343</v>
      </c>
      <c r="J148" s="227" t="s">
        <v>128</v>
      </c>
      <c r="AU148" s="192"/>
      <c r="AV148" s="192"/>
      <c r="AW148" s="192"/>
      <c r="AX148" s="192"/>
      <c r="AY148" s="192"/>
      <c r="AZ148" s="192"/>
    </row>
    <row r="149" spans="1:52" ht="72">
      <c r="A149" s="224">
        <v>145</v>
      </c>
      <c r="B149" s="225" t="s">
        <v>344</v>
      </c>
      <c r="C149" s="226"/>
      <c r="D149" s="227" t="s">
        <v>181</v>
      </c>
      <c r="E149" s="228">
        <v>0.2</v>
      </c>
      <c r="F149" s="228"/>
      <c r="G149" s="227" t="s">
        <v>182</v>
      </c>
      <c r="H149" s="229" t="s">
        <v>183</v>
      </c>
      <c r="I149" s="232" t="s">
        <v>339</v>
      </c>
      <c r="J149" s="227" t="s">
        <v>128</v>
      </c>
      <c r="AU149" s="192"/>
      <c r="AV149" s="192"/>
      <c r="AW149" s="192"/>
      <c r="AX149" s="192"/>
      <c r="AY149" s="192"/>
      <c r="AZ149" s="192"/>
    </row>
    <row r="150" spans="1:52" ht="72">
      <c r="A150" s="224">
        <v>146</v>
      </c>
      <c r="B150" s="225" t="s">
        <v>345</v>
      </c>
      <c r="C150" s="226"/>
      <c r="D150" s="227" t="s">
        <v>181</v>
      </c>
      <c r="E150" s="228">
        <v>0.2</v>
      </c>
      <c r="F150" s="228"/>
      <c r="G150" s="227" t="s">
        <v>182</v>
      </c>
      <c r="H150" s="229" t="s">
        <v>183</v>
      </c>
      <c r="I150" s="232" t="s">
        <v>346</v>
      </c>
      <c r="J150" s="227" t="s">
        <v>128</v>
      </c>
      <c r="AU150" s="192"/>
      <c r="AV150" s="192"/>
      <c r="AW150" s="192"/>
      <c r="AX150" s="192"/>
      <c r="AY150" s="192"/>
      <c r="AZ150" s="192"/>
    </row>
    <row r="151" spans="1:52" ht="72">
      <c r="A151" s="224">
        <v>147</v>
      </c>
      <c r="B151" s="225" t="s">
        <v>347</v>
      </c>
      <c r="C151" s="226"/>
      <c r="D151" s="227" t="s">
        <v>181</v>
      </c>
      <c r="E151" s="228">
        <v>0.2</v>
      </c>
      <c r="F151" s="228"/>
      <c r="G151" s="227" t="s">
        <v>182</v>
      </c>
      <c r="H151" s="229" t="s">
        <v>183</v>
      </c>
      <c r="I151" s="232" t="s">
        <v>346</v>
      </c>
      <c r="J151" s="227" t="s">
        <v>128</v>
      </c>
      <c r="AU151" s="192"/>
      <c r="AV151" s="192"/>
      <c r="AW151" s="192"/>
      <c r="AX151" s="192"/>
      <c r="AY151" s="192"/>
      <c r="AZ151" s="192"/>
    </row>
    <row r="152" spans="1:52" ht="72">
      <c r="A152" s="224">
        <v>148</v>
      </c>
      <c r="B152" s="225" t="s">
        <v>348</v>
      </c>
      <c r="C152" s="226"/>
      <c r="D152" s="227" t="s">
        <v>181</v>
      </c>
      <c r="E152" s="228">
        <v>0.2</v>
      </c>
      <c r="F152" s="228"/>
      <c r="G152" s="227" t="s">
        <v>182</v>
      </c>
      <c r="H152" s="229" t="s">
        <v>183</v>
      </c>
      <c r="I152" s="232" t="s">
        <v>346</v>
      </c>
      <c r="J152" s="227" t="s">
        <v>128</v>
      </c>
      <c r="AU152" s="192"/>
      <c r="AV152" s="192"/>
      <c r="AW152" s="192"/>
      <c r="AX152" s="192"/>
      <c r="AY152" s="192"/>
      <c r="AZ152" s="192"/>
    </row>
    <row r="153" spans="1:52" ht="72">
      <c r="A153" s="224">
        <v>149</v>
      </c>
      <c r="B153" s="225" t="s">
        <v>349</v>
      </c>
      <c r="C153" s="226"/>
      <c r="D153" s="227" t="s">
        <v>181</v>
      </c>
      <c r="E153" s="228">
        <v>0.2</v>
      </c>
      <c r="F153" s="228"/>
      <c r="G153" s="227" t="s">
        <v>182</v>
      </c>
      <c r="H153" s="229" t="s">
        <v>183</v>
      </c>
      <c r="I153" s="232" t="s">
        <v>346</v>
      </c>
      <c r="J153" s="227" t="s">
        <v>128</v>
      </c>
      <c r="AU153" s="192"/>
      <c r="AV153" s="192"/>
      <c r="AW153" s="192"/>
      <c r="AX153" s="192"/>
      <c r="AY153" s="192"/>
      <c r="AZ153" s="192"/>
    </row>
    <row r="154" spans="1:52" ht="72">
      <c r="A154" s="224">
        <v>150</v>
      </c>
      <c r="B154" s="225" t="s">
        <v>350</v>
      </c>
      <c r="C154" s="226"/>
      <c r="D154" s="227" t="s">
        <v>181</v>
      </c>
      <c r="E154" s="228">
        <v>0.2</v>
      </c>
      <c r="F154" s="228"/>
      <c r="G154" s="227" t="s">
        <v>182</v>
      </c>
      <c r="H154" s="229" t="s">
        <v>183</v>
      </c>
      <c r="I154" s="232" t="s">
        <v>346</v>
      </c>
      <c r="J154" s="227" t="s">
        <v>128</v>
      </c>
      <c r="AU154" s="192"/>
      <c r="AV154" s="192"/>
      <c r="AW154" s="192"/>
      <c r="AX154" s="192"/>
      <c r="AY154" s="192"/>
      <c r="AZ154" s="192"/>
    </row>
    <row r="155" spans="1:52" ht="72">
      <c r="A155" s="224">
        <v>151</v>
      </c>
      <c r="B155" s="225" t="s">
        <v>351</v>
      </c>
      <c r="C155" s="226"/>
      <c r="D155" s="227" t="s">
        <v>181</v>
      </c>
      <c r="E155" s="228">
        <v>0.2</v>
      </c>
      <c r="F155" s="228"/>
      <c r="G155" s="227" t="s">
        <v>182</v>
      </c>
      <c r="H155" s="229" t="s">
        <v>183</v>
      </c>
      <c r="I155" s="232" t="s">
        <v>346</v>
      </c>
      <c r="J155" s="227" t="s">
        <v>128</v>
      </c>
      <c r="AU155" s="192"/>
      <c r="AV155" s="192"/>
      <c r="AW155" s="192"/>
      <c r="AX155" s="192"/>
      <c r="AY155" s="192"/>
      <c r="AZ155" s="192"/>
    </row>
    <row r="156" spans="1:52" ht="72">
      <c r="A156" s="224">
        <v>152</v>
      </c>
      <c r="B156" s="225" t="s">
        <v>352</v>
      </c>
      <c r="C156" s="226"/>
      <c r="D156" s="227" t="s">
        <v>181</v>
      </c>
      <c r="E156" s="228">
        <v>0.2</v>
      </c>
      <c r="F156" s="228"/>
      <c r="G156" s="227" t="s">
        <v>182</v>
      </c>
      <c r="H156" s="229" t="s">
        <v>183</v>
      </c>
      <c r="I156" s="232" t="s">
        <v>346</v>
      </c>
      <c r="J156" s="227" t="s">
        <v>128</v>
      </c>
      <c r="AU156" s="192"/>
      <c r="AV156" s="192"/>
      <c r="AW156" s="192"/>
      <c r="AX156" s="192"/>
      <c r="AY156" s="192"/>
      <c r="AZ156" s="192"/>
    </row>
    <row r="157" spans="1:52" ht="72">
      <c r="A157" s="224">
        <v>153</v>
      </c>
      <c r="B157" s="225" t="s">
        <v>353</v>
      </c>
      <c r="C157" s="226"/>
      <c r="D157" s="227" t="s">
        <v>181</v>
      </c>
      <c r="E157" s="228">
        <v>0.2</v>
      </c>
      <c r="F157" s="228"/>
      <c r="G157" s="227" t="s">
        <v>182</v>
      </c>
      <c r="H157" s="229" t="s">
        <v>183</v>
      </c>
      <c r="I157" s="232" t="s">
        <v>354</v>
      </c>
      <c r="J157" s="227" t="s">
        <v>128</v>
      </c>
      <c r="AU157" s="192"/>
      <c r="AV157" s="192"/>
      <c r="AW157" s="192"/>
      <c r="AX157" s="192"/>
      <c r="AY157" s="192"/>
      <c r="AZ157" s="192"/>
    </row>
    <row r="158" spans="1:52" ht="72">
      <c r="A158" s="224">
        <v>154</v>
      </c>
      <c r="B158" s="225" t="s">
        <v>355</v>
      </c>
      <c r="C158" s="226"/>
      <c r="D158" s="227" t="s">
        <v>181</v>
      </c>
      <c r="E158" s="228">
        <v>0.2</v>
      </c>
      <c r="F158" s="228"/>
      <c r="G158" s="227" t="s">
        <v>182</v>
      </c>
      <c r="H158" s="229" t="s">
        <v>183</v>
      </c>
      <c r="I158" s="232" t="s">
        <v>354</v>
      </c>
      <c r="J158" s="227" t="s">
        <v>128</v>
      </c>
      <c r="AU158" s="192"/>
      <c r="AV158" s="192"/>
      <c r="AW158" s="192"/>
      <c r="AX158" s="192"/>
      <c r="AY158" s="192"/>
      <c r="AZ158" s="192"/>
    </row>
    <row r="159" spans="1:52" ht="72">
      <c r="A159" s="224">
        <v>155</v>
      </c>
      <c r="B159" s="225" t="s">
        <v>356</v>
      </c>
      <c r="C159" s="226"/>
      <c r="D159" s="227" t="s">
        <v>181</v>
      </c>
      <c r="E159" s="228">
        <v>0.2</v>
      </c>
      <c r="F159" s="228"/>
      <c r="G159" s="227" t="s">
        <v>182</v>
      </c>
      <c r="H159" s="229" t="s">
        <v>183</v>
      </c>
      <c r="I159" s="232" t="s">
        <v>354</v>
      </c>
      <c r="J159" s="227" t="s">
        <v>128</v>
      </c>
      <c r="AU159" s="192"/>
      <c r="AV159" s="192"/>
      <c r="AW159" s="192"/>
      <c r="AX159" s="192"/>
      <c r="AY159" s="192"/>
      <c r="AZ159" s="192"/>
    </row>
    <row r="160" spans="1:52" ht="72">
      <c r="A160" s="224">
        <v>156</v>
      </c>
      <c r="B160" s="225" t="s">
        <v>357</v>
      </c>
      <c r="C160" s="226"/>
      <c r="D160" s="227" t="s">
        <v>181</v>
      </c>
      <c r="E160" s="228">
        <v>0.2</v>
      </c>
      <c r="F160" s="228"/>
      <c r="G160" s="227" t="s">
        <v>182</v>
      </c>
      <c r="H160" s="229" t="s">
        <v>183</v>
      </c>
      <c r="I160" s="232" t="s">
        <v>354</v>
      </c>
      <c r="J160" s="227" t="s">
        <v>128</v>
      </c>
      <c r="AU160" s="192"/>
      <c r="AV160" s="192"/>
      <c r="AW160" s="192"/>
      <c r="AX160" s="192"/>
      <c r="AY160" s="192"/>
      <c r="AZ160" s="192"/>
    </row>
    <row r="161" spans="1:52" ht="72">
      <c r="A161" s="224">
        <v>157</v>
      </c>
      <c r="B161" s="225" t="s">
        <v>358</v>
      </c>
      <c r="C161" s="226"/>
      <c r="D161" s="227" t="s">
        <v>181</v>
      </c>
      <c r="E161" s="228">
        <v>0.2</v>
      </c>
      <c r="F161" s="228"/>
      <c r="G161" s="227" t="s">
        <v>182</v>
      </c>
      <c r="H161" s="229" t="s">
        <v>183</v>
      </c>
      <c r="I161" s="232" t="s">
        <v>354</v>
      </c>
      <c r="J161" s="227" t="s">
        <v>128</v>
      </c>
      <c r="AU161" s="192"/>
      <c r="AV161" s="192"/>
      <c r="AW161" s="192"/>
      <c r="AX161" s="192"/>
      <c r="AY161" s="192"/>
      <c r="AZ161" s="192"/>
    </row>
    <row r="162" spans="1:52" ht="72">
      <c r="A162" s="224">
        <v>158</v>
      </c>
      <c r="B162" s="225" t="s">
        <v>359</v>
      </c>
      <c r="C162" s="226"/>
      <c r="D162" s="227" t="s">
        <v>181</v>
      </c>
      <c r="E162" s="228">
        <v>0.2</v>
      </c>
      <c r="F162" s="228"/>
      <c r="G162" s="227" t="s">
        <v>182</v>
      </c>
      <c r="H162" s="229" t="s">
        <v>183</v>
      </c>
      <c r="I162" s="232" t="s">
        <v>354</v>
      </c>
      <c r="J162" s="227" t="s">
        <v>128</v>
      </c>
      <c r="AU162" s="192"/>
      <c r="AV162" s="192"/>
      <c r="AW162" s="192"/>
      <c r="AX162" s="192"/>
      <c r="AY162" s="192"/>
      <c r="AZ162" s="192"/>
    </row>
    <row r="163" spans="1:52" ht="72">
      <c r="A163" s="224">
        <v>159</v>
      </c>
      <c r="B163" s="225" t="s">
        <v>360</v>
      </c>
      <c r="C163" s="226"/>
      <c r="D163" s="227" t="s">
        <v>181</v>
      </c>
      <c r="E163" s="228">
        <v>0.2</v>
      </c>
      <c r="F163" s="228"/>
      <c r="G163" s="227" t="s">
        <v>182</v>
      </c>
      <c r="H163" s="229" t="s">
        <v>183</v>
      </c>
      <c r="I163" s="232" t="s">
        <v>354</v>
      </c>
      <c r="J163" s="227" t="s">
        <v>128</v>
      </c>
      <c r="AU163" s="192"/>
      <c r="AV163" s="192"/>
      <c r="AW163" s="192"/>
      <c r="AX163" s="192"/>
      <c r="AY163" s="192"/>
      <c r="AZ163" s="192"/>
    </row>
    <row r="164" spans="1:52" ht="72">
      <c r="A164" s="224">
        <v>160</v>
      </c>
      <c r="B164" s="225" t="s">
        <v>361</v>
      </c>
      <c r="C164" s="226"/>
      <c r="D164" s="227" t="s">
        <v>181</v>
      </c>
      <c r="E164" s="228">
        <v>0.2</v>
      </c>
      <c r="F164" s="228"/>
      <c r="G164" s="227" t="s">
        <v>182</v>
      </c>
      <c r="H164" s="229" t="s">
        <v>183</v>
      </c>
      <c r="I164" s="232" t="s">
        <v>354</v>
      </c>
      <c r="J164" s="227" t="s">
        <v>128</v>
      </c>
      <c r="AU164" s="192"/>
      <c r="AV164" s="192"/>
      <c r="AW164" s="192"/>
      <c r="AX164" s="192"/>
      <c r="AY164" s="192"/>
      <c r="AZ164" s="192"/>
    </row>
    <row r="165" spans="1:52" ht="72">
      <c r="A165" s="224">
        <v>161</v>
      </c>
      <c r="B165" s="225" t="s">
        <v>362</v>
      </c>
      <c r="C165" s="226"/>
      <c r="D165" s="227" t="s">
        <v>181</v>
      </c>
      <c r="E165" s="228">
        <v>0.2</v>
      </c>
      <c r="F165" s="228"/>
      <c r="G165" s="227" t="s">
        <v>182</v>
      </c>
      <c r="H165" s="229" t="s">
        <v>183</v>
      </c>
      <c r="I165" s="232" t="s">
        <v>363</v>
      </c>
      <c r="J165" s="227" t="s">
        <v>128</v>
      </c>
      <c r="AU165" s="192"/>
      <c r="AV165" s="192"/>
      <c r="AW165" s="192"/>
      <c r="AX165" s="192"/>
      <c r="AY165" s="192"/>
      <c r="AZ165" s="192"/>
    </row>
    <row r="166" spans="1:52" ht="72">
      <c r="A166" s="224">
        <v>162</v>
      </c>
      <c r="B166" s="225" t="s">
        <v>364</v>
      </c>
      <c r="C166" s="226"/>
      <c r="D166" s="227" t="s">
        <v>181</v>
      </c>
      <c r="E166" s="228">
        <v>0.2</v>
      </c>
      <c r="F166" s="228"/>
      <c r="G166" s="227" t="s">
        <v>182</v>
      </c>
      <c r="H166" s="229" t="s">
        <v>183</v>
      </c>
      <c r="I166" s="232" t="s">
        <v>363</v>
      </c>
      <c r="J166" s="227" t="s">
        <v>128</v>
      </c>
      <c r="AU166" s="192"/>
      <c r="AV166" s="192"/>
      <c r="AW166" s="192"/>
      <c r="AX166" s="192"/>
      <c r="AY166" s="192"/>
      <c r="AZ166" s="192"/>
    </row>
    <row r="167" spans="1:52" ht="72">
      <c r="A167" s="224">
        <v>163</v>
      </c>
      <c r="B167" s="225" t="s">
        <v>365</v>
      </c>
      <c r="C167" s="226"/>
      <c r="D167" s="227" t="s">
        <v>181</v>
      </c>
      <c r="E167" s="228">
        <v>0.2</v>
      </c>
      <c r="F167" s="228"/>
      <c r="G167" s="227" t="s">
        <v>182</v>
      </c>
      <c r="H167" s="229" t="s">
        <v>183</v>
      </c>
      <c r="I167" s="232" t="s">
        <v>363</v>
      </c>
      <c r="J167" s="227" t="s">
        <v>128</v>
      </c>
      <c r="AU167" s="192"/>
      <c r="AV167" s="192"/>
      <c r="AW167" s="192"/>
      <c r="AX167" s="192"/>
      <c r="AY167" s="192"/>
      <c r="AZ167" s="192"/>
    </row>
    <row r="168" spans="1:52" ht="72">
      <c r="A168" s="224">
        <v>164</v>
      </c>
      <c r="B168" s="225" t="s">
        <v>366</v>
      </c>
      <c r="C168" s="226"/>
      <c r="D168" s="227" t="s">
        <v>181</v>
      </c>
      <c r="E168" s="228">
        <v>0.2</v>
      </c>
      <c r="F168" s="228"/>
      <c r="G168" s="227" t="s">
        <v>182</v>
      </c>
      <c r="H168" s="229" t="s">
        <v>183</v>
      </c>
      <c r="I168" s="232" t="s">
        <v>363</v>
      </c>
      <c r="J168" s="227" t="s">
        <v>128</v>
      </c>
      <c r="AU168" s="192"/>
      <c r="AV168" s="192"/>
      <c r="AW168" s="192"/>
      <c r="AX168" s="192"/>
      <c r="AY168" s="192"/>
      <c r="AZ168" s="192"/>
    </row>
    <row r="169" spans="1:52" ht="72">
      <c r="A169" s="224">
        <v>165</v>
      </c>
      <c r="B169" s="225" t="s">
        <v>367</v>
      </c>
      <c r="C169" s="226"/>
      <c r="D169" s="227" t="s">
        <v>181</v>
      </c>
      <c r="E169" s="228">
        <v>0.2</v>
      </c>
      <c r="F169" s="228"/>
      <c r="G169" s="227" t="s">
        <v>182</v>
      </c>
      <c r="H169" s="229" t="s">
        <v>183</v>
      </c>
      <c r="I169" s="232" t="s">
        <v>363</v>
      </c>
      <c r="J169" s="227" t="s">
        <v>128</v>
      </c>
      <c r="AU169" s="192"/>
      <c r="AV169" s="192"/>
      <c r="AW169" s="192"/>
      <c r="AX169" s="192"/>
      <c r="AY169" s="192"/>
      <c r="AZ169" s="192"/>
    </row>
    <row r="170" spans="1:52" ht="72">
      <c r="A170" s="224">
        <v>166</v>
      </c>
      <c r="B170" s="225" t="s">
        <v>368</v>
      </c>
      <c r="C170" s="226"/>
      <c r="D170" s="227" t="s">
        <v>181</v>
      </c>
      <c r="E170" s="228">
        <v>0.2</v>
      </c>
      <c r="F170" s="228"/>
      <c r="G170" s="227" t="s">
        <v>182</v>
      </c>
      <c r="H170" s="229" t="s">
        <v>183</v>
      </c>
      <c r="I170" s="232" t="s">
        <v>363</v>
      </c>
      <c r="J170" s="227" t="s">
        <v>128</v>
      </c>
      <c r="AU170" s="192"/>
      <c r="AV170" s="192"/>
      <c r="AW170" s="192"/>
      <c r="AX170" s="192"/>
      <c r="AY170" s="192"/>
      <c r="AZ170" s="192"/>
    </row>
    <row r="171" spans="1:52" ht="72">
      <c r="A171" s="224">
        <v>167</v>
      </c>
      <c r="B171" s="225" t="s">
        <v>369</v>
      </c>
      <c r="C171" s="226"/>
      <c r="D171" s="227" t="s">
        <v>181</v>
      </c>
      <c r="E171" s="228">
        <v>0.2</v>
      </c>
      <c r="F171" s="228"/>
      <c r="G171" s="227" t="s">
        <v>182</v>
      </c>
      <c r="H171" s="229" t="s">
        <v>183</v>
      </c>
      <c r="I171" s="232" t="s">
        <v>363</v>
      </c>
      <c r="J171" s="227" t="s">
        <v>128</v>
      </c>
      <c r="AU171" s="192"/>
      <c r="AV171" s="192"/>
      <c r="AW171" s="192"/>
      <c r="AX171" s="192"/>
      <c r="AY171" s="192"/>
      <c r="AZ171" s="192"/>
    </row>
    <row r="172" spans="1:52" ht="72">
      <c r="A172" s="224">
        <v>168</v>
      </c>
      <c r="B172" s="225" t="s">
        <v>370</v>
      </c>
      <c r="C172" s="226"/>
      <c r="D172" s="227" t="s">
        <v>181</v>
      </c>
      <c r="E172" s="228">
        <v>0.2</v>
      </c>
      <c r="F172" s="228"/>
      <c r="G172" s="227" t="s">
        <v>182</v>
      </c>
      <c r="H172" s="229" t="s">
        <v>183</v>
      </c>
      <c r="I172" s="233" t="s">
        <v>371</v>
      </c>
      <c r="J172" s="227" t="s">
        <v>128</v>
      </c>
      <c r="AU172" s="192"/>
      <c r="AV172" s="192"/>
      <c r="AW172" s="192"/>
      <c r="AX172" s="192"/>
      <c r="AY172" s="192"/>
      <c r="AZ172" s="192"/>
    </row>
    <row r="173" spans="1:52" ht="72">
      <c r="A173" s="224">
        <v>169</v>
      </c>
      <c r="B173" s="225" t="s">
        <v>372</v>
      </c>
      <c r="C173" s="226"/>
      <c r="D173" s="227" t="s">
        <v>181</v>
      </c>
      <c r="E173" s="228">
        <v>0.2</v>
      </c>
      <c r="F173" s="228"/>
      <c r="G173" s="227" t="s">
        <v>182</v>
      </c>
      <c r="H173" s="229" t="s">
        <v>183</v>
      </c>
      <c r="I173" s="233" t="s">
        <v>371</v>
      </c>
      <c r="J173" s="227" t="s">
        <v>128</v>
      </c>
      <c r="AU173" s="192"/>
      <c r="AV173" s="192"/>
      <c r="AW173" s="192"/>
      <c r="AX173" s="192"/>
      <c r="AY173" s="192"/>
      <c r="AZ173" s="192"/>
    </row>
    <row r="174" spans="1:52" ht="72">
      <c r="A174" s="224">
        <v>170</v>
      </c>
      <c r="B174" s="225" t="s">
        <v>373</v>
      </c>
      <c r="C174" s="226"/>
      <c r="D174" s="227" t="s">
        <v>181</v>
      </c>
      <c r="E174" s="228">
        <v>0.2</v>
      </c>
      <c r="F174" s="228"/>
      <c r="G174" s="227" t="s">
        <v>182</v>
      </c>
      <c r="H174" s="229" t="s">
        <v>183</v>
      </c>
      <c r="I174" s="233" t="s">
        <v>371</v>
      </c>
      <c r="J174" s="227" t="s">
        <v>128</v>
      </c>
      <c r="AU174" s="192"/>
      <c r="AV174" s="192"/>
      <c r="AW174" s="192"/>
      <c r="AX174" s="192"/>
      <c r="AY174" s="192"/>
      <c r="AZ174" s="192"/>
    </row>
    <row r="175" spans="1:52" ht="72">
      <c r="A175" s="224">
        <v>171</v>
      </c>
      <c r="B175" s="225" t="s">
        <v>374</v>
      </c>
      <c r="C175" s="226"/>
      <c r="D175" s="227" t="s">
        <v>181</v>
      </c>
      <c r="E175" s="228">
        <v>0.2</v>
      </c>
      <c r="F175" s="228"/>
      <c r="G175" s="227" t="s">
        <v>182</v>
      </c>
      <c r="H175" s="229" t="s">
        <v>183</v>
      </c>
      <c r="I175" s="233" t="s">
        <v>371</v>
      </c>
      <c r="J175" s="227" t="s">
        <v>128</v>
      </c>
      <c r="AU175" s="192"/>
      <c r="AV175" s="192"/>
      <c r="AW175" s="192"/>
      <c r="AX175" s="192"/>
      <c r="AY175" s="192"/>
      <c r="AZ175" s="192"/>
    </row>
    <row r="176" spans="1:52" ht="72">
      <c r="A176" s="224">
        <v>172</v>
      </c>
      <c r="B176" s="225" t="s">
        <v>375</v>
      </c>
      <c r="C176" s="226"/>
      <c r="D176" s="227" t="s">
        <v>181</v>
      </c>
      <c r="E176" s="228">
        <v>0.2</v>
      </c>
      <c r="F176" s="228"/>
      <c r="G176" s="227" t="s">
        <v>182</v>
      </c>
      <c r="H176" s="229" t="s">
        <v>183</v>
      </c>
      <c r="I176" s="233" t="s">
        <v>371</v>
      </c>
      <c r="J176" s="227" t="s">
        <v>128</v>
      </c>
      <c r="AU176" s="192"/>
      <c r="AV176" s="192"/>
      <c r="AW176" s="192"/>
      <c r="AX176" s="192"/>
      <c r="AY176" s="192"/>
      <c r="AZ176" s="192"/>
    </row>
    <row r="177" spans="1:52" ht="72">
      <c r="A177" s="224">
        <v>173</v>
      </c>
      <c r="B177" s="225" t="s">
        <v>376</v>
      </c>
      <c r="C177" s="226"/>
      <c r="D177" s="227" t="s">
        <v>181</v>
      </c>
      <c r="E177" s="228">
        <v>0.2</v>
      </c>
      <c r="F177" s="228"/>
      <c r="G177" s="227" t="s">
        <v>182</v>
      </c>
      <c r="H177" s="229" t="s">
        <v>183</v>
      </c>
      <c r="I177" s="233" t="s">
        <v>371</v>
      </c>
      <c r="J177" s="227" t="s">
        <v>128</v>
      </c>
      <c r="AU177" s="192"/>
      <c r="AV177" s="192"/>
      <c r="AW177" s="192"/>
      <c r="AX177" s="192"/>
      <c r="AY177" s="192"/>
      <c r="AZ177" s="192"/>
    </row>
    <row r="178" spans="1:52" ht="72">
      <c r="A178" s="224">
        <v>174</v>
      </c>
      <c r="B178" s="225" t="s">
        <v>377</v>
      </c>
      <c r="C178" s="226"/>
      <c r="D178" s="227" t="s">
        <v>181</v>
      </c>
      <c r="E178" s="228">
        <v>0.2</v>
      </c>
      <c r="F178" s="228"/>
      <c r="G178" s="227" t="s">
        <v>182</v>
      </c>
      <c r="H178" s="229" t="s">
        <v>183</v>
      </c>
      <c r="I178" s="233" t="s">
        <v>378</v>
      </c>
      <c r="J178" s="227" t="s">
        <v>128</v>
      </c>
      <c r="AU178" s="192"/>
      <c r="AV178" s="192"/>
      <c r="AW178" s="192"/>
      <c r="AX178" s="192"/>
      <c r="AY178" s="192"/>
      <c r="AZ178" s="192"/>
    </row>
    <row r="179" spans="1:52" ht="72">
      <c r="A179" s="224">
        <v>175</v>
      </c>
      <c r="B179" s="225" t="s">
        <v>379</v>
      </c>
      <c r="C179" s="226"/>
      <c r="D179" s="227" t="s">
        <v>181</v>
      </c>
      <c r="E179" s="228">
        <v>0.2</v>
      </c>
      <c r="F179" s="228"/>
      <c r="G179" s="227" t="s">
        <v>182</v>
      </c>
      <c r="H179" s="229" t="s">
        <v>183</v>
      </c>
      <c r="I179" s="233" t="s">
        <v>378</v>
      </c>
      <c r="J179" s="227" t="s">
        <v>128</v>
      </c>
      <c r="AU179" s="192"/>
      <c r="AV179" s="192"/>
      <c r="AW179" s="192"/>
      <c r="AX179" s="192"/>
      <c r="AY179" s="192"/>
      <c r="AZ179" s="192"/>
    </row>
    <row r="180" spans="1:52" ht="72">
      <c r="A180" s="224">
        <v>176</v>
      </c>
      <c r="B180" s="225" t="s">
        <v>380</v>
      </c>
      <c r="C180" s="226"/>
      <c r="D180" s="227" t="s">
        <v>181</v>
      </c>
      <c r="E180" s="228">
        <v>0.2</v>
      </c>
      <c r="F180" s="228"/>
      <c r="G180" s="227" t="s">
        <v>182</v>
      </c>
      <c r="H180" s="229" t="s">
        <v>183</v>
      </c>
      <c r="I180" s="233" t="s">
        <v>378</v>
      </c>
      <c r="J180" s="227" t="s">
        <v>128</v>
      </c>
      <c r="AU180" s="192"/>
      <c r="AV180" s="192"/>
      <c r="AW180" s="192"/>
      <c r="AX180" s="192"/>
      <c r="AY180" s="192"/>
      <c r="AZ180" s="192"/>
    </row>
    <row r="181" spans="1:52" ht="72">
      <c r="A181" s="224">
        <v>177</v>
      </c>
      <c r="B181" s="225" t="s">
        <v>381</v>
      </c>
      <c r="C181" s="226"/>
      <c r="D181" s="227" t="s">
        <v>181</v>
      </c>
      <c r="E181" s="228">
        <v>0.2</v>
      </c>
      <c r="F181" s="228"/>
      <c r="G181" s="227" t="s">
        <v>182</v>
      </c>
      <c r="H181" s="229" t="s">
        <v>183</v>
      </c>
      <c r="I181" s="233" t="s">
        <v>378</v>
      </c>
      <c r="J181" s="227" t="s">
        <v>128</v>
      </c>
      <c r="AU181" s="192"/>
      <c r="AV181" s="192"/>
      <c r="AW181" s="192"/>
      <c r="AX181" s="192"/>
      <c r="AY181" s="192"/>
      <c r="AZ181" s="192"/>
    </row>
    <row r="182" spans="1:52" ht="72">
      <c r="A182" s="224">
        <v>178</v>
      </c>
      <c r="B182" s="225" t="s">
        <v>382</v>
      </c>
      <c r="C182" s="226"/>
      <c r="D182" s="227" t="s">
        <v>181</v>
      </c>
      <c r="E182" s="228">
        <v>0.2</v>
      </c>
      <c r="F182" s="228"/>
      <c r="G182" s="227" t="s">
        <v>182</v>
      </c>
      <c r="H182" s="229" t="s">
        <v>183</v>
      </c>
      <c r="I182" s="233" t="s">
        <v>378</v>
      </c>
      <c r="J182" s="227" t="s">
        <v>128</v>
      </c>
      <c r="AU182" s="192"/>
      <c r="AV182" s="192"/>
      <c r="AW182" s="192"/>
      <c r="AX182" s="192"/>
      <c r="AY182" s="192"/>
      <c r="AZ182" s="192"/>
    </row>
    <row r="183" spans="1:52" ht="72">
      <c r="A183" s="224">
        <v>179</v>
      </c>
      <c r="B183" s="225" t="s">
        <v>383</v>
      </c>
      <c r="C183" s="226"/>
      <c r="D183" s="227" t="s">
        <v>181</v>
      </c>
      <c r="E183" s="228">
        <v>0.2</v>
      </c>
      <c r="F183" s="228"/>
      <c r="G183" s="227" t="s">
        <v>182</v>
      </c>
      <c r="H183" s="229" t="s">
        <v>183</v>
      </c>
      <c r="I183" s="233" t="s">
        <v>378</v>
      </c>
      <c r="J183" s="227" t="s">
        <v>128</v>
      </c>
      <c r="AU183" s="192"/>
      <c r="AV183" s="192"/>
      <c r="AW183" s="192"/>
      <c r="AX183" s="192"/>
      <c r="AY183" s="192"/>
      <c r="AZ183" s="192"/>
    </row>
    <row r="184" spans="1:52" ht="72">
      <c r="A184" s="224">
        <v>180</v>
      </c>
      <c r="B184" s="225" t="s">
        <v>384</v>
      </c>
      <c r="C184" s="226"/>
      <c r="D184" s="227" t="s">
        <v>181</v>
      </c>
      <c r="E184" s="228">
        <v>0.2</v>
      </c>
      <c r="F184" s="228"/>
      <c r="G184" s="227" t="s">
        <v>182</v>
      </c>
      <c r="H184" s="229" t="s">
        <v>183</v>
      </c>
      <c r="I184" s="233" t="s">
        <v>385</v>
      </c>
      <c r="J184" s="227" t="s">
        <v>128</v>
      </c>
      <c r="AU184" s="192"/>
      <c r="AV184" s="192"/>
      <c r="AW184" s="192"/>
      <c r="AX184" s="192"/>
      <c r="AY184" s="192"/>
      <c r="AZ184" s="192"/>
    </row>
    <row r="185" spans="1:52" ht="72">
      <c r="A185" s="224">
        <v>181</v>
      </c>
      <c r="B185" s="225" t="s">
        <v>386</v>
      </c>
      <c r="C185" s="226"/>
      <c r="D185" s="227" t="s">
        <v>181</v>
      </c>
      <c r="E185" s="228">
        <v>0.2</v>
      </c>
      <c r="F185" s="228"/>
      <c r="G185" s="227" t="s">
        <v>182</v>
      </c>
      <c r="H185" s="229" t="s">
        <v>183</v>
      </c>
      <c r="I185" s="233" t="s">
        <v>385</v>
      </c>
      <c r="J185" s="227" t="s">
        <v>128</v>
      </c>
      <c r="AU185" s="192"/>
      <c r="AV185" s="192"/>
      <c r="AW185" s="192"/>
      <c r="AX185" s="192"/>
      <c r="AY185" s="192"/>
      <c r="AZ185" s="192"/>
    </row>
    <row r="186" spans="1:52" ht="72">
      <c r="A186" s="224">
        <v>182</v>
      </c>
      <c r="B186" s="225" t="s">
        <v>387</v>
      </c>
      <c r="C186" s="226"/>
      <c r="D186" s="227" t="s">
        <v>181</v>
      </c>
      <c r="E186" s="228">
        <v>0.2</v>
      </c>
      <c r="F186" s="228"/>
      <c r="G186" s="227" t="s">
        <v>182</v>
      </c>
      <c r="H186" s="229" t="s">
        <v>183</v>
      </c>
      <c r="I186" s="233" t="s">
        <v>385</v>
      </c>
      <c r="J186" s="227" t="s">
        <v>128</v>
      </c>
      <c r="AU186" s="192"/>
      <c r="AV186" s="192"/>
      <c r="AW186" s="192"/>
      <c r="AX186" s="192"/>
      <c r="AY186" s="192"/>
      <c r="AZ186" s="192"/>
    </row>
    <row r="187" spans="1:52" ht="72">
      <c r="A187" s="224">
        <v>183</v>
      </c>
      <c r="B187" s="225" t="s">
        <v>388</v>
      </c>
      <c r="C187" s="226"/>
      <c r="D187" s="227" t="s">
        <v>181</v>
      </c>
      <c r="E187" s="228">
        <v>0.2</v>
      </c>
      <c r="F187" s="228"/>
      <c r="G187" s="227" t="s">
        <v>182</v>
      </c>
      <c r="H187" s="229" t="s">
        <v>183</v>
      </c>
      <c r="I187" s="233" t="s">
        <v>385</v>
      </c>
      <c r="J187" s="227" t="s">
        <v>128</v>
      </c>
      <c r="AU187" s="192"/>
      <c r="AV187" s="192"/>
      <c r="AW187" s="192"/>
      <c r="AX187" s="192"/>
      <c r="AY187" s="192"/>
      <c r="AZ187" s="192"/>
    </row>
    <row r="188" spans="1:52" ht="72">
      <c r="A188" s="224">
        <v>184</v>
      </c>
      <c r="B188" s="225" t="s">
        <v>389</v>
      </c>
      <c r="C188" s="226"/>
      <c r="D188" s="227" t="s">
        <v>181</v>
      </c>
      <c r="E188" s="228">
        <v>0.2</v>
      </c>
      <c r="F188" s="228"/>
      <c r="G188" s="227" t="s">
        <v>182</v>
      </c>
      <c r="H188" s="229" t="s">
        <v>183</v>
      </c>
      <c r="I188" s="233" t="s">
        <v>385</v>
      </c>
      <c r="J188" s="227" t="s">
        <v>128</v>
      </c>
      <c r="AU188" s="192"/>
      <c r="AV188" s="192"/>
      <c r="AW188" s="192"/>
      <c r="AX188" s="192"/>
      <c r="AY188" s="192"/>
      <c r="AZ188" s="192"/>
    </row>
    <row r="189" spans="1:52" ht="72">
      <c r="A189" s="224">
        <v>185</v>
      </c>
      <c r="B189" s="225" t="s">
        <v>390</v>
      </c>
      <c r="C189" s="226"/>
      <c r="D189" s="227" t="s">
        <v>181</v>
      </c>
      <c r="E189" s="228">
        <v>0.2</v>
      </c>
      <c r="F189" s="228"/>
      <c r="G189" s="227" t="s">
        <v>182</v>
      </c>
      <c r="H189" s="229" t="s">
        <v>183</v>
      </c>
      <c r="I189" s="233" t="s">
        <v>385</v>
      </c>
      <c r="J189" s="227" t="s">
        <v>128</v>
      </c>
      <c r="AU189" s="192"/>
      <c r="AV189" s="192"/>
      <c r="AW189" s="192"/>
      <c r="AX189" s="192"/>
      <c r="AY189" s="192"/>
      <c r="AZ189" s="192"/>
    </row>
    <row r="190" spans="1:52" ht="72">
      <c r="A190" s="224">
        <v>186</v>
      </c>
      <c r="B190" s="225" t="s">
        <v>391</v>
      </c>
      <c r="C190" s="226"/>
      <c r="D190" s="227" t="s">
        <v>181</v>
      </c>
      <c r="E190" s="228">
        <v>0.2</v>
      </c>
      <c r="F190" s="228"/>
      <c r="G190" s="227" t="s">
        <v>182</v>
      </c>
      <c r="H190" s="229" t="s">
        <v>183</v>
      </c>
      <c r="I190" s="233" t="s">
        <v>392</v>
      </c>
      <c r="J190" s="227" t="s">
        <v>128</v>
      </c>
      <c r="AU190" s="192"/>
      <c r="AV190" s="192"/>
      <c r="AW190" s="192"/>
      <c r="AX190" s="192"/>
      <c r="AY190" s="192"/>
      <c r="AZ190" s="192"/>
    </row>
    <row r="191" spans="1:52" ht="72">
      <c r="A191" s="224">
        <v>187</v>
      </c>
      <c r="B191" s="225" t="s">
        <v>393</v>
      </c>
      <c r="C191" s="226"/>
      <c r="D191" s="227" t="s">
        <v>181</v>
      </c>
      <c r="E191" s="228">
        <v>0.2</v>
      </c>
      <c r="F191" s="228"/>
      <c r="G191" s="227" t="s">
        <v>182</v>
      </c>
      <c r="H191" s="229" t="s">
        <v>183</v>
      </c>
      <c r="I191" s="233" t="s">
        <v>392</v>
      </c>
      <c r="J191" s="227" t="s">
        <v>128</v>
      </c>
      <c r="AU191" s="192"/>
      <c r="AV191" s="192"/>
      <c r="AW191" s="192"/>
      <c r="AX191" s="192"/>
      <c r="AY191" s="192"/>
      <c r="AZ191" s="192"/>
    </row>
    <row r="192" spans="1:52" ht="72">
      <c r="A192" s="224">
        <v>188</v>
      </c>
      <c r="B192" s="225" t="s">
        <v>394</v>
      </c>
      <c r="C192" s="226"/>
      <c r="D192" s="227" t="s">
        <v>181</v>
      </c>
      <c r="E192" s="228">
        <v>0.2</v>
      </c>
      <c r="F192" s="228"/>
      <c r="G192" s="227" t="s">
        <v>182</v>
      </c>
      <c r="H192" s="229" t="s">
        <v>183</v>
      </c>
      <c r="I192" s="233" t="s">
        <v>392</v>
      </c>
      <c r="J192" s="227" t="s">
        <v>128</v>
      </c>
      <c r="AU192" s="192"/>
      <c r="AV192" s="192"/>
      <c r="AW192" s="192"/>
      <c r="AX192" s="192"/>
      <c r="AY192" s="192"/>
      <c r="AZ192" s="192"/>
    </row>
    <row r="193" spans="1:52" ht="72">
      <c r="A193" s="224">
        <v>189</v>
      </c>
      <c r="B193" s="225" t="s">
        <v>395</v>
      </c>
      <c r="C193" s="226"/>
      <c r="D193" s="227" t="s">
        <v>181</v>
      </c>
      <c r="E193" s="228">
        <v>0.2</v>
      </c>
      <c r="F193" s="228"/>
      <c r="G193" s="227" t="s">
        <v>182</v>
      </c>
      <c r="H193" s="229" t="s">
        <v>183</v>
      </c>
      <c r="I193" s="233" t="s">
        <v>392</v>
      </c>
      <c r="J193" s="227" t="s">
        <v>128</v>
      </c>
      <c r="AU193" s="192"/>
      <c r="AV193" s="192"/>
      <c r="AW193" s="192"/>
      <c r="AX193" s="192"/>
      <c r="AY193" s="192"/>
      <c r="AZ193" s="192"/>
    </row>
    <row r="194" spans="1:52" ht="72">
      <c r="A194" s="224">
        <v>190</v>
      </c>
      <c r="B194" s="225" t="s">
        <v>396</v>
      </c>
      <c r="C194" s="226"/>
      <c r="D194" s="227" t="s">
        <v>181</v>
      </c>
      <c r="E194" s="228">
        <v>0.2</v>
      </c>
      <c r="F194" s="228"/>
      <c r="G194" s="227" t="s">
        <v>182</v>
      </c>
      <c r="H194" s="229" t="s">
        <v>183</v>
      </c>
      <c r="I194" s="233" t="s">
        <v>392</v>
      </c>
      <c r="J194" s="227" t="s">
        <v>128</v>
      </c>
      <c r="AU194" s="192"/>
      <c r="AV194" s="192"/>
      <c r="AW194" s="192"/>
      <c r="AX194" s="192"/>
      <c r="AY194" s="192"/>
      <c r="AZ194" s="192"/>
    </row>
    <row r="195" spans="1:52" ht="72">
      <c r="A195" s="224">
        <v>191</v>
      </c>
      <c r="B195" s="225" t="s">
        <v>397</v>
      </c>
      <c r="C195" s="226"/>
      <c r="D195" s="227" t="s">
        <v>181</v>
      </c>
      <c r="E195" s="228">
        <v>0.2</v>
      </c>
      <c r="F195" s="228"/>
      <c r="G195" s="227" t="s">
        <v>182</v>
      </c>
      <c r="H195" s="229" t="s">
        <v>183</v>
      </c>
      <c r="I195" s="233" t="s">
        <v>398</v>
      </c>
      <c r="J195" s="227" t="s">
        <v>128</v>
      </c>
      <c r="AU195" s="192"/>
      <c r="AV195" s="192"/>
      <c r="AW195" s="192"/>
      <c r="AX195" s="192"/>
      <c r="AY195" s="192"/>
      <c r="AZ195" s="192"/>
    </row>
    <row r="196" spans="1:52" ht="72">
      <c r="A196" s="224">
        <v>192</v>
      </c>
      <c r="B196" s="225" t="s">
        <v>399</v>
      </c>
      <c r="C196" s="226"/>
      <c r="D196" s="227" t="s">
        <v>181</v>
      </c>
      <c r="E196" s="228">
        <v>0.2</v>
      </c>
      <c r="F196" s="228"/>
      <c r="G196" s="227" t="s">
        <v>182</v>
      </c>
      <c r="H196" s="229" t="s">
        <v>183</v>
      </c>
      <c r="I196" s="233" t="s">
        <v>398</v>
      </c>
      <c r="J196" s="227" t="s">
        <v>128</v>
      </c>
      <c r="AU196" s="192"/>
      <c r="AV196" s="192"/>
      <c r="AW196" s="192"/>
      <c r="AX196" s="192"/>
      <c r="AY196" s="192"/>
      <c r="AZ196" s="192"/>
    </row>
    <row r="197" spans="1:52" ht="72">
      <c r="A197" s="224">
        <v>193</v>
      </c>
      <c r="B197" s="225" t="s">
        <v>400</v>
      </c>
      <c r="C197" s="226"/>
      <c r="D197" s="227" t="s">
        <v>181</v>
      </c>
      <c r="E197" s="228">
        <v>0.2</v>
      </c>
      <c r="F197" s="228"/>
      <c r="G197" s="227" t="s">
        <v>182</v>
      </c>
      <c r="H197" s="229" t="s">
        <v>183</v>
      </c>
      <c r="I197" s="233" t="s">
        <v>398</v>
      </c>
      <c r="J197" s="227" t="s">
        <v>128</v>
      </c>
      <c r="AU197" s="192"/>
      <c r="AV197" s="192"/>
      <c r="AW197" s="192"/>
      <c r="AX197" s="192"/>
      <c r="AY197" s="192"/>
      <c r="AZ197" s="192"/>
    </row>
    <row r="198" spans="1:52" ht="72">
      <c r="A198" s="224">
        <v>194</v>
      </c>
      <c r="B198" s="225" t="s">
        <v>401</v>
      </c>
      <c r="C198" s="226"/>
      <c r="D198" s="227" t="s">
        <v>181</v>
      </c>
      <c r="E198" s="228">
        <v>0.2</v>
      </c>
      <c r="F198" s="228"/>
      <c r="G198" s="227" t="s">
        <v>182</v>
      </c>
      <c r="H198" s="229" t="s">
        <v>183</v>
      </c>
      <c r="I198" s="233" t="s">
        <v>398</v>
      </c>
      <c r="J198" s="227" t="s">
        <v>128</v>
      </c>
      <c r="AU198" s="192"/>
      <c r="AV198" s="192"/>
      <c r="AW198" s="192"/>
      <c r="AX198" s="192"/>
      <c r="AY198" s="192"/>
      <c r="AZ198" s="192"/>
    </row>
    <row r="199" spans="1:52" ht="72">
      <c r="A199" s="224">
        <v>195</v>
      </c>
      <c r="B199" s="225" t="s">
        <v>402</v>
      </c>
      <c r="C199" s="226"/>
      <c r="D199" s="227" t="s">
        <v>181</v>
      </c>
      <c r="E199" s="228">
        <v>0.2</v>
      </c>
      <c r="F199" s="228"/>
      <c r="G199" s="227" t="s">
        <v>182</v>
      </c>
      <c r="H199" s="229" t="s">
        <v>183</v>
      </c>
      <c r="I199" s="233" t="s">
        <v>398</v>
      </c>
      <c r="J199" s="227" t="s">
        <v>128</v>
      </c>
      <c r="AU199" s="192"/>
      <c r="AV199" s="192"/>
      <c r="AW199" s="192"/>
      <c r="AX199" s="192"/>
      <c r="AY199" s="192"/>
      <c r="AZ199" s="192"/>
    </row>
    <row r="200" spans="1:52" ht="72">
      <c r="A200" s="224">
        <v>196</v>
      </c>
      <c r="B200" s="225" t="s">
        <v>403</v>
      </c>
      <c r="C200" s="226"/>
      <c r="D200" s="227" t="s">
        <v>181</v>
      </c>
      <c r="E200" s="228">
        <v>0.2</v>
      </c>
      <c r="F200" s="228"/>
      <c r="G200" s="227" t="s">
        <v>182</v>
      </c>
      <c r="H200" s="229" t="s">
        <v>183</v>
      </c>
      <c r="I200" s="233" t="s">
        <v>398</v>
      </c>
      <c r="J200" s="227" t="s">
        <v>128</v>
      </c>
      <c r="AU200" s="192"/>
      <c r="AV200" s="192"/>
      <c r="AW200" s="192"/>
      <c r="AX200" s="192"/>
      <c r="AY200" s="192"/>
      <c r="AZ200" s="192"/>
    </row>
    <row r="201" spans="1:52" ht="72">
      <c r="A201" s="224">
        <v>197</v>
      </c>
      <c r="B201" s="225" t="s">
        <v>404</v>
      </c>
      <c r="C201" s="226"/>
      <c r="D201" s="227" t="s">
        <v>181</v>
      </c>
      <c r="E201" s="228">
        <v>0.2</v>
      </c>
      <c r="F201" s="228"/>
      <c r="G201" s="227" t="s">
        <v>182</v>
      </c>
      <c r="H201" s="229" t="s">
        <v>183</v>
      </c>
      <c r="I201" s="233" t="s">
        <v>398</v>
      </c>
      <c r="J201" s="227" t="s">
        <v>128</v>
      </c>
      <c r="AU201" s="192"/>
      <c r="AV201" s="192"/>
      <c r="AW201" s="192"/>
      <c r="AX201" s="192"/>
      <c r="AY201" s="192"/>
      <c r="AZ201" s="192"/>
    </row>
    <row r="202" spans="1:52" ht="72">
      <c r="A202" s="224">
        <v>198</v>
      </c>
      <c r="B202" s="225" t="s">
        <v>405</v>
      </c>
      <c r="C202" s="226"/>
      <c r="D202" s="227" t="s">
        <v>181</v>
      </c>
      <c r="E202" s="228">
        <v>0.2</v>
      </c>
      <c r="F202" s="228"/>
      <c r="G202" s="227" t="s">
        <v>182</v>
      </c>
      <c r="H202" s="229" t="s">
        <v>183</v>
      </c>
      <c r="I202" s="233" t="s">
        <v>371</v>
      </c>
      <c r="J202" s="227" t="s">
        <v>128</v>
      </c>
      <c r="AU202" s="192"/>
      <c r="AV202" s="192"/>
      <c r="AW202" s="192"/>
      <c r="AX202" s="192"/>
      <c r="AY202" s="192"/>
      <c r="AZ202" s="192"/>
    </row>
    <row r="203" spans="1:52" ht="72">
      <c r="A203" s="224">
        <v>199</v>
      </c>
      <c r="B203" s="225" t="s">
        <v>406</v>
      </c>
      <c r="C203" s="226"/>
      <c r="D203" s="227" t="s">
        <v>181</v>
      </c>
      <c r="E203" s="228">
        <v>0.2</v>
      </c>
      <c r="F203" s="228"/>
      <c r="G203" s="227" t="s">
        <v>182</v>
      </c>
      <c r="H203" s="229" t="s">
        <v>183</v>
      </c>
      <c r="I203" s="232" t="s">
        <v>407</v>
      </c>
      <c r="J203" s="227" t="s">
        <v>128</v>
      </c>
      <c r="AU203" s="192"/>
      <c r="AV203" s="192"/>
      <c r="AW203" s="192"/>
      <c r="AX203" s="192"/>
      <c r="AY203" s="192"/>
      <c r="AZ203" s="192"/>
    </row>
    <row r="204" spans="1:52" ht="72">
      <c r="A204" s="224">
        <v>200</v>
      </c>
      <c r="B204" s="225" t="s">
        <v>408</v>
      </c>
      <c r="C204" s="226"/>
      <c r="D204" s="227" t="s">
        <v>181</v>
      </c>
      <c r="E204" s="228">
        <v>0.2</v>
      </c>
      <c r="F204" s="228"/>
      <c r="G204" s="227" t="s">
        <v>182</v>
      </c>
      <c r="H204" s="229" t="s">
        <v>183</v>
      </c>
      <c r="I204" s="232" t="s">
        <v>407</v>
      </c>
      <c r="J204" s="227" t="s">
        <v>128</v>
      </c>
      <c r="AU204" s="192"/>
      <c r="AV204" s="192"/>
      <c r="AW204" s="192"/>
      <c r="AX204" s="192"/>
      <c r="AY204" s="192"/>
      <c r="AZ204" s="192"/>
    </row>
    <row r="205" spans="1:52" ht="72">
      <c r="A205" s="224">
        <v>201</v>
      </c>
      <c r="B205" s="225" t="s">
        <v>409</v>
      </c>
      <c r="C205" s="226"/>
      <c r="D205" s="227" t="s">
        <v>181</v>
      </c>
      <c r="E205" s="228">
        <v>0.2</v>
      </c>
      <c r="F205" s="228"/>
      <c r="G205" s="227" t="s">
        <v>182</v>
      </c>
      <c r="H205" s="229" t="s">
        <v>183</v>
      </c>
      <c r="I205" s="232" t="s">
        <v>407</v>
      </c>
      <c r="J205" s="227" t="s">
        <v>128</v>
      </c>
      <c r="AU205" s="192"/>
      <c r="AV205" s="192"/>
      <c r="AW205" s="192"/>
      <c r="AX205" s="192"/>
      <c r="AY205" s="192"/>
      <c r="AZ205" s="192"/>
    </row>
    <row r="206" spans="1:52" ht="72">
      <c r="A206" s="224">
        <v>202</v>
      </c>
      <c r="B206" s="225" t="s">
        <v>410</v>
      </c>
      <c r="C206" s="226"/>
      <c r="D206" s="227" t="s">
        <v>181</v>
      </c>
      <c r="E206" s="228">
        <v>0.2</v>
      </c>
      <c r="F206" s="228"/>
      <c r="G206" s="227" t="s">
        <v>182</v>
      </c>
      <c r="H206" s="229" t="s">
        <v>183</v>
      </c>
      <c r="I206" s="232" t="s">
        <v>407</v>
      </c>
      <c r="J206" s="227" t="s">
        <v>128</v>
      </c>
      <c r="AU206" s="192"/>
      <c r="AV206" s="192"/>
      <c r="AW206" s="192"/>
      <c r="AX206" s="192"/>
      <c r="AY206" s="192"/>
      <c r="AZ206" s="192"/>
    </row>
    <row r="207" spans="1:52" ht="72">
      <c r="A207" s="224">
        <v>203</v>
      </c>
      <c r="B207" s="225" t="s">
        <v>411</v>
      </c>
      <c r="C207" s="226"/>
      <c r="D207" s="227" t="s">
        <v>181</v>
      </c>
      <c r="E207" s="228">
        <v>0.2</v>
      </c>
      <c r="F207" s="228"/>
      <c r="G207" s="227" t="s">
        <v>182</v>
      </c>
      <c r="H207" s="229" t="s">
        <v>183</v>
      </c>
      <c r="I207" s="232" t="s">
        <v>407</v>
      </c>
      <c r="J207" s="227" t="s">
        <v>128</v>
      </c>
      <c r="AU207" s="192"/>
      <c r="AV207" s="192"/>
      <c r="AW207" s="192"/>
      <c r="AX207" s="192"/>
      <c r="AY207" s="192"/>
      <c r="AZ207" s="192"/>
    </row>
    <row r="208" spans="1:52" ht="72">
      <c r="A208" s="224">
        <v>204</v>
      </c>
      <c r="B208" s="225" t="s">
        <v>412</v>
      </c>
      <c r="C208" s="226"/>
      <c r="D208" s="227" t="s">
        <v>181</v>
      </c>
      <c r="E208" s="228">
        <v>0.2</v>
      </c>
      <c r="F208" s="228"/>
      <c r="G208" s="227" t="s">
        <v>182</v>
      </c>
      <c r="H208" s="229" t="s">
        <v>183</v>
      </c>
      <c r="I208" s="232" t="s">
        <v>407</v>
      </c>
      <c r="J208" s="227" t="s">
        <v>128</v>
      </c>
      <c r="AU208" s="192"/>
      <c r="AV208" s="192"/>
      <c r="AW208" s="192"/>
      <c r="AX208" s="192"/>
      <c r="AY208" s="192"/>
      <c r="AZ208" s="192"/>
    </row>
    <row r="209" spans="1:52" ht="72">
      <c r="A209" s="224">
        <v>205</v>
      </c>
      <c r="B209" s="225" t="s">
        <v>413</v>
      </c>
      <c r="C209" s="226"/>
      <c r="D209" s="227" t="s">
        <v>181</v>
      </c>
      <c r="E209" s="228">
        <v>0.2</v>
      </c>
      <c r="F209" s="228"/>
      <c r="G209" s="227" t="s">
        <v>182</v>
      </c>
      <c r="H209" s="229" t="s">
        <v>183</v>
      </c>
      <c r="I209" s="233" t="s">
        <v>414</v>
      </c>
      <c r="J209" s="227" t="s">
        <v>128</v>
      </c>
      <c r="AU209" s="192"/>
      <c r="AV209" s="192"/>
      <c r="AW209" s="192"/>
      <c r="AX209" s="192"/>
      <c r="AY209" s="192"/>
      <c r="AZ209" s="192"/>
    </row>
    <row r="210" spans="1:52" ht="72">
      <c r="A210" s="224">
        <v>206</v>
      </c>
      <c r="B210" s="225" t="s">
        <v>415</v>
      </c>
      <c r="C210" s="226"/>
      <c r="D210" s="227" t="s">
        <v>181</v>
      </c>
      <c r="E210" s="228">
        <v>0.2</v>
      </c>
      <c r="F210" s="228"/>
      <c r="G210" s="227" t="s">
        <v>182</v>
      </c>
      <c r="H210" s="229" t="s">
        <v>183</v>
      </c>
      <c r="I210" s="233" t="s">
        <v>414</v>
      </c>
      <c r="J210" s="227" t="s">
        <v>128</v>
      </c>
      <c r="AU210" s="192"/>
      <c r="AV210" s="192"/>
      <c r="AW210" s="192"/>
      <c r="AX210" s="192"/>
      <c r="AY210" s="192"/>
      <c r="AZ210" s="192"/>
    </row>
    <row r="211" spans="1:52" ht="72">
      <c r="A211" s="224">
        <v>207</v>
      </c>
      <c r="B211" s="225" t="s">
        <v>416</v>
      </c>
      <c r="C211" s="226"/>
      <c r="D211" s="227" t="s">
        <v>181</v>
      </c>
      <c r="E211" s="228">
        <v>0.2</v>
      </c>
      <c r="F211" s="228"/>
      <c r="G211" s="227" t="s">
        <v>182</v>
      </c>
      <c r="H211" s="229" t="s">
        <v>183</v>
      </c>
      <c r="I211" s="233" t="s">
        <v>414</v>
      </c>
      <c r="J211" s="227" t="s">
        <v>128</v>
      </c>
      <c r="AU211" s="192"/>
      <c r="AV211" s="192"/>
      <c r="AW211" s="192"/>
      <c r="AX211" s="192"/>
      <c r="AY211" s="192"/>
      <c r="AZ211" s="192"/>
    </row>
    <row r="212" spans="1:52" ht="72">
      <c r="A212" s="224">
        <v>208</v>
      </c>
      <c r="B212" s="225" t="s">
        <v>417</v>
      </c>
      <c r="C212" s="226"/>
      <c r="D212" s="227" t="s">
        <v>181</v>
      </c>
      <c r="E212" s="228">
        <v>0.2</v>
      </c>
      <c r="F212" s="228"/>
      <c r="G212" s="227" t="s">
        <v>182</v>
      </c>
      <c r="H212" s="229" t="s">
        <v>183</v>
      </c>
      <c r="I212" s="232" t="s">
        <v>418</v>
      </c>
      <c r="J212" s="227" t="s">
        <v>128</v>
      </c>
      <c r="AU212" s="192"/>
      <c r="AV212" s="192"/>
      <c r="AW212" s="192"/>
      <c r="AX212" s="192"/>
      <c r="AY212" s="192"/>
      <c r="AZ212" s="192"/>
    </row>
    <row r="213" spans="1:52" ht="72">
      <c r="A213" s="224">
        <v>209</v>
      </c>
      <c r="B213" s="225" t="s">
        <v>419</v>
      </c>
      <c r="C213" s="226"/>
      <c r="D213" s="227" t="s">
        <v>181</v>
      </c>
      <c r="E213" s="228">
        <v>0.2</v>
      </c>
      <c r="F213" s="228"/>
      <c r="G213" s="227" t="s">
        <v>182</v>
      </c>
      <c r="H213" s="229" t="s">
        <v>183</v>
      </c>
      <c r="I213" s="232" t="s">
        <v>418</v>
      </c>
      <c r="J213" s="227" t="s">
        <v>128</v>
      </c>
      <c r="AU213" s="192"/>
      <c r="AV213" s="192"/>
      <c r="AW213" s="192"/>
      <c r="AX213" s="192"/>
      <c r="AY213" s="192"/>
      <c r="AZ213" s="192"/>
    </row>
    <row r="214" spans="1:52" ht="72">
      <c r="A214" s="224">
        <v>210</v>
      </c>
      <c r="B214" s="225" t="s">
        <v>420</v>
      </c>
      <c r="C214" s="226"/>
      <c r="D214" s="227" t="s">
        <v>181</v>
      </c>
      <c r="E214" s="228">
        <v>0.2</v>
      </c>
      <c r="F214" s="228"/>
      <c r="G214" s="227" t="s">
        <v>182</v>
      </c>
      <c r="H214" s="229" t="s">
        <v>183</v>
      </c>
      <c r="I214" s="232" t="s">
        <v>418</v>
      </c>
      <c r="J214" s="227" t="s">
        <v>128</v>
      </c>
      <c r="AU214" s="192"/>
      <c r="AV214" s="192"/>
      <c r="AW214" s="192"/>
      <c r="AX214" s="192"/>
      <c r="AY214" s="192"/>
      <c r="AZ214" s="192"/>
    </row>
    <row r="215" spans="1:52" ht="72">
      <c r="A215" s="224">
        <v>211</v>
      </c>
      <c r="B215" s="225" t="s">
        <v>421</v>
      </c>
      <c r="C215" s="226"/>
      <c r="D215" s="227" t="s">
        <v>181</v>
      </c>
      <c r="E215" s="228">
        <v>0.2</v>
      </c>
      <c r="F215" s="228"/>
      <c r="G215" s="227" t="s">
        <v>182</v>
      </c>
      <c r="H215" s="229" t="s">
        <v>183</v>
      </c>
      <c r="I215" s="232" t="s">
        <v>422</v>
      </c>
      <c r="J215" s="227" t="s">
        <v>128</v>
      </c>
      <c r="AU215" s="192"/>
      <c r="AV215" s="192"/>
      <c r="AW215" s="192"/>
      <c r="AX215" s="192"/>
      <c r="AY215" s="192"/>
      <c r="AZ215" s="192"/>
    </row>
    <row r="216" spans="1:52" ht="72">
      <c r="A216" s="224">
        <v>212</v>
      </c>
      <c r="B216" s="225" t="s">
        <v>423</v>
      </c>
      <c r="C216" s="226"/>
      <c r="D216" s="227" t="s">
        <v>181</v>
      </c>
      <c r="E216" s="228">
        <v>0.2</v>
      </c>
      <c r="F216" s="228"/>
      <c r="G216" s="227" t="s">
        <v>182</v>
      </c>
      <c r="H216" s="229" t="s">
        <v>183</v>
      </c>
      <c r="I216" s="232" t="s">
        <v>422</v>
      </c>
      <c r="J216" s="227" t="s">
        <v>128</v>
      </c>
      <c r="AU216" s="192"/>
      <c r="AV216" s="192"/>
      <c r="AW216" s="192"/>
      <c r="AX216" s="192"/>
      <c r="AY216" s="192"/>
      <c r="AZ216" s="192"/>
    </row>
    <row r="217" spans="1:52" ht="72">
      <c r="A217" s="224">
        <v>213</v>
      </c>
      <c r="B217" s="225" t="s">
        <v>424</v>
      </c>
      <c r="C217" s="226"/>
      <c r="D217" s="227" t="s">
        <v>181</v>
      </c>
      <c r="E217" s="228">
        <v>0.2</v>
      </c>
      <c r="F217" s="228"/>
      <c r="G217" s="227" t="s">
        <v>182</v>
      </c>
      <c r="H217" s="229" t="s">
        <v>183</v>
      </c>
      <c r="I217" s="232" t="s">
        <v>422</v>
      </c>
      <c r="J217" s="227" t="s">
        <v>128</v>
      </c>
      <c r="AU217" s="192"/>
      <c r="AV217" s="192"/>
      <c r="AW217" s="192"/>
      <c r="AX217" s="192"/>
      <c r="AY217" s="192"/>
      <c r="AZ217" s="192"/>
    </row>
    <row r="218" spans="1:52" ht="72">
      <c r="A218" s="224">
        <v>214</v>
      </c>
      <c r="B218" s="225" t="s">
        <v>425</v>
      </c>
      <c r="C218" s="226"/>
      <c r="D218" s="227" t="s">
        <v>181</v>
      </c>
      <c r="E218" s="228">
        <v>0.2</v>
      </c>
      <c r="F218" s="228"/>
      <c r="G218" s="227" t="s">
        <v>182</v>
      </c>
      <c r="H218" s="229" t="s">
        <v>183</v>
      </c>
      <c r="I218" s="232" t="s">
        <v>422</v>
      </c>
      <c r="J218" s="227" t="s">
        <v>128</v>
      </c>
      <c r="AU218" s="192"/>
      <c r="AV218" s="192"/>
      <c r="AW218" s="192"/>
      <c r="AX218" s="192"/>
      <c r="AY218" s="192"/>
      <c r="AZ218" s="192"/>
    </row>
    <row r="219" spans="1:52" ht="72">
      <c r="A219" s="224">
        <v>215</v>
      </c>
      <c r="B219" s="225" t="s">
        <v>426</v>
      </c>
      <c r="C219" s="226"/>
      <c r="D219" s="227" t="s">
        <v>181</v>
      </c>
      <c r="E219" s="228">
        <v>0.2</v>
      </c>
      <c r="F219" s="228"/>
      <c r="G219" s="227" t="s">
        <v>182</v>
      </c>
      <c r="H219" s="229" t="s">
        <v>183</v>
      </c>
      <c r="I219" s="232" t="s">
        <v>422</v>
      </c>
      <c r="J219" s="227" t="s">
        <v>128</v>
      </c>
      <c r="AU219" s="192"/>
      <c r="AV219" s="192"/>
      <c r="AW219" s="192"/>
      <c r="AX219" s="192"/>
      <c r="AY219" s="192"/>
      <c r="AZ219" s="192"/>
    </row>
    <row r="220" spans="1:52" ht="72">
      <c r="A220" s="224">
        <v>216</v>
      </c>
      <c r="B220" s="225" t="s">
        <v>427</v>
      </c>
      <c r="C220" s="226"/>
      <c r="D220" s="227" t="s">
        <v>181</v>
      </c>
      <c r="E220" s="228">
        <v>0.2</v>
      </c>
      <c r="F220" s="228"/>
      <c r="G220" s="227" t="s">
        <v>182</v>
      </c>
      <c r="H220" s="229" t="s">
        <v>183</v>
      </c>
      <c r="I220" s="232" t="s">
        <v>422</v>
      </c>
      <c r="J220" s="227" t="s">
        <v>128</v>
      </c>
      <c r="AU220" s="192"/>
      <c r="AV220" s="192"/>
      <c r="AW220" s="192"/>
      <c r="AX220" s="192"/>
      <c r="AY220" s="192"/>
      <c r="AZ220" s="192"/>
    </row>
    <row r="221" spans="1:52" ht="72">
      <c r="A221" s="224">
        <v>217</v>
      </c>
      <c r="B221" s="225" t="s">
        <v>428</v>
      </c>
      <c r="C221" s="226"/>
      <c r="D221" s="227" t="s">
        <v>181</v>
      </c>
      <c r="E221" s="228">
        <v>0.2</v>
      </c>
      <c r="F221" s="228"/>
      <c r="G221" s="227" t="s">
        <v>182</v>
      </c>
      <c r="H221" s="229" t="s">
        <v>183</v>
      </c>
      <c r="I221" s="232" t="s">
        <v>422</v>
      </c>
      <c r="J221" s="227" t="s">
        <v>128</v>
      </c>
      <c r="AU221" s="192"/>
      <c r="AV221" s="192"/>
      <c r="AW221" s="192"/>
      <c r="AX221" s="192"/>
      <c r="AY221" s="192"/>
      <c r="AZ221" s="192"/>
    </row>
    <row r="222" spans="1:52" ht="72">
      <c r="A222" s="224">
        <v>218</v>
      </c>
      <c r="B222" s="225" t="s">
        <v>429</v>
      </c>
      <c r="C222" s="226"/>
      <c r="D222" s="227" t="s">
        <v>181</v>
      </c>
      <c r="E222" s="228">
        <v>0.2</v>
      </c>
      <c r="F222" s="228"/>
      <c r="G222" s="227" t="s">
        <v>182</v>
      </c>
      <c r="H222" s="229" t="s">
        <v>183</v>
      </c>
      <c r="I222" s="232" t="s">
        <v>422</v>
      </c>
      <c r="J222" s="227" t="s">
        <v>128</v>
      </c>
      <c r="AU222" s="192"/>
      <c r="AV222" s="192"/>
      <c r="AW222" s="192"/>
      <c r="AX222" s="192"/>
      <c r="AY222" s="192"/>
      <c r="AZ222" s="192"/>
    </row>
    <row r="223" spans="1:52" ht="72">
      <c r="A223" s="224">
        <v>219</v>
      </c>
      <c r="B223" s="225" t="s">
        <v>430</v>
      </c>
      <c r="C223" s="226"/>
      <c r="D223" s="227" t="s">
        <v>181</v>
      </c>
      <c r="E223" s="228">
        <v>0.2</v>
      </c>
      <c r="F223" s="228"/>
      <c r="G223" s="227" t="s">
        <v>182</v>
      </c>
      <c r="H223" s="229" t="s">
        <v>183</v>
      </c>
      <c r="I223" s="232" t="s">
        <v>431</v>
      </c>
      <c r="J223" s="227" t="s">
        <v>128</v>
      </c>
      <c r="AU223" s="192"/>
      <c r="AV223" s="192"/>
      <c r="AW223" s="192"/>
      <c r="AX223" s="192"/>
      <c r="AY223" s="192"/>
      <c r="AZ223" s="192"/>
    </row>
    <row r="224" spans="1:52" ht="72">
      <c r="A224" s="224">
        <v>220</v>
      </c>
      <c r="B224" s="225" t="s">
        <v>432</v>
      </c>
      <c r="C224" s="226"/>
      <c r="D224" s="227" t="s">
        <v>181</v>
      </c>
      <c r="E224" s="228">
        <v>0.2</v>
      </c>
      <c r="F224" s="228"/>
      <c r="G224" s="227" t="s">
        <v>182</v>
      </c>
      <c r="H224" s="229" t="s">
        <v>183</v>
      </c>
      <c r="I224" s="232" t="s">
        <v>431</v>
      </c>
      <c r="J224" s="227" t="s">
        <v>128</v>
      </c>
      <c r="AU224" s="192"/>
      <c r="AV224" s="192"/>
      <c r="AW224" s="192"/>
      <c r="AX224" s="192"/>
      <c r="AY224" s="192"/>
      <c r="AZ224" s="192"/>
    </row>
    <row r="225" spans="1:52" ht="72">
      <c r="A225" s="224">
        <v>221</v>
      </c>
      <c r="B225" s="225" t="s">
        <v>433</v>
      </c>
      <c r="C225" s="226"/>
      <c r="D225" s="227" t="s">
        <v>181</v>
      </c>
      <c r="E225" s="228">
        <v>0.2</v>
      </c>
      <c r="F225" s="228"/>
      <c r="G225" s="227" t="s">
        <v>182</v>
      </c>
      <c r="H225" s="229" t="s">
        <v>183</v>
      </c>
      <c r="I225" s="232" t="s">
        <v>431</v>
      </c>
      <c r="J225" s="227" t="s">
        <v>128</v>
      </c>
      <c r="AU225" s="192"/>
      <c r="AV225" s="192"/>
      <c r="AW225" s="192"/>
      <c r="AX225" s="192"/>
      <c r="AY225" s="192"/>
      <c r="AZ225" s="192"/>
    </row>
    <row r="226" spans="1:52" ht="72">
      <c r="A226" s="224">
        <v>222</v>
      </c>
      <c r="B226" s="225" t="s">
        <v>434</v>
      </c>
      <c r="C226" s="226"/>
      <c r="D226" s="227" t="s">
        <v>181</v>
      </c>
      <c r="E226" s="228">
        <v>0.2</v>
      </c>
      <c r="F226" s="228"/>
      <c r="G226" s="227" t="s">
        <v>182</v>
      </c>
      <c r="H226" s="229" t="s">
        <v>183</v>
      </c>
      <c r="I226" s="232" t="s">
        <v>431</v>
      </c>
      <c r="J226" s="227" t="s">
        <v>128</v>
      </c>
      <c r="AU226" s="192"/>
      <c r="AV226" s="192"/>
      <c r="AW226" s="192"/>
      <c r="AX226" s="192"/>
      <c r="AY226" s="192"/>
      <c r="AZ226" s="192"/>
    </row>
    <row r="227" spans="1:52" ht="72">
      <c r="A227" s="224">
        <v>223</v>
      </c>
      <c r="B227" s="225" t="s">
        <v>435</v>
      </c>
      <c r="C227" s="226"/>
      <c r="D227" s="227" t="s">
        <v>181</v>
      </c>
      <c r="E227" s="228">
        <v>0.2</v>
      </c>
      <c r="F227" s="228"/>
      <c r="G227" s="227" t="s">
        <v>182</v>
      </c>
      <c r="H227" s="229" t="s">
        <v>183</v>
      </c>
      <c r="I227" s="232" t="s">
        <v>422</v>
      </c>
      <c r="J227" s="227" t="s">
        <v>128</v>
      </c>
      <c r="AU227" s="192"/>
      <c r="AV227" s="192"/>
      <c r="AW227" s="192"/>
      <c r="AX227" s="192"/>
      <c r="AY227" s="192"/>
      <c r="AZ227" s="192"/>
    </row>
    <row r="228" spans="1:52" ht="96" customHeight="1">
      <c r="A228" s="224">
        <v>224</v>
      </c>
      <c r="B228" s="225" t="s">
        <v>436</v>
      </c>
      <c r="C228" s="226"/>
      <c r="D228" s="227" t="s">
        <v>123</v>
      </c>
      <c r="E228" s="228">
        <v>1</v>
      </c>
      <c r="F228" s="228" t="s">
        <v>437</v>
      </c>
      <c r="G228" s="230" t="s">
        <v>438</v>
      </c>
      <c r="H228" s="229" t="s">
        <v>439</v>
      </c>
      <c r="I228" s="227" t="s">
        <v>440</v>
      </c>
      <c r="J228" s="227" t="s">
        <v>128</v>
      </c>
      <c r="AU228" s="192"/>
      <c r="AV228" s="192"/>
      <c r="AW228" s="192"/>
      <c r="AX228" s="192"/>
      <c r="AY228" s="192"/>
      <c r="AZ228" s="192"/>
    </row>
    <row r="229" spans="1:52" s="235" customFormat="1" ht="59.25" customHeight="1">
      <c r="A229" s="224">
        <v>225</v>
      </c>
      <c r="B229" s="225" t="s">
        <v>441</v>
      </c>
      <c r="C229" s="226"/>
      <c r="D229" s="227" t="s">
        <v>135</v>
      </c>
      <c r="E229" s="228">
        <v>0.6</v>
      </c>
      <c r="F229" s="228"/>
      <c r="G229" s="230" t="s">
        <v>442</v>
      </c>
      <c r="H229" s="229" t="s">
        <v>443</v>
      </c>
      <c r="I229" s="227" t="s">
        <v>149</v>
      </c>
      <c r="J229" s="227" t="s">
        <v>128</v>
      </c>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row>
    <row r="230" spans="1:52" s="235" customFormat="1" ht="68.25" customHeight="1">
      <c r="A230" s="224">
        <v>226</v>
      </c>
      <c r="B230" s="225" t="s">
        <v>444</v>
      </c>
      <c r="C230" s="226"/>
      <c r="D230" s="227" t="s">
        <v>135</v>
      </c>
      <c r="E230" s="228">
        <v>0.6</v>
      </c>
      <c r="F230" s="228"/>
      <c r="G230" s="230" t="s">
        <v>445</v>
      </c>
      <c r="H230" s="229" t="s">
        <v>443</v>
      </c>
      <c r="I230" s="227" t="s">
        <v>446</v>
      </c>
      <c r="J230" s="227" t="s">
        <v>128</v>
      </c>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row>
    <row r="231" spans="1:52" s="235" customFormat="1" ht="60.75" customHeight="1">
      <c r="A231" s="224">
        <v>227</v>
      </c>
      <c r="B231" s="225" t="s">
        <v>447</v>
      </c>
      <c r="C231" s="226"/>
      <c r="D231" s="227" t="s">
        <v>135</v>
      </c>
      <c r="E231" s="228">
        <v>0.6</v>
      </c>
      <c r="F231" s="228"/>
      <c r="G231" s="230" t="s">
        <v>448</v>
      </c>
      <c r="H231" s="229" t="s">
        <v>439</v>
      </c>
      <c r="I231" s="227" t="s">
        <v>449</v>
      </c>
      <c r="J231" s="227" t="s">
        <v>128</v>
      </c>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row>
    <row r="232" spans="1:52" s="6" customFormat="1" ht="48">
      <c r="A232" s="224">
        <v>228</v>
      </c>
      <c r="B232" s="225" t="s">
        <v>450</v>
      </c>
      <c r="C232" s="226"/>
      <c r="D232" s="227" t="s">
        <v>158</v>
      </c>
      <c r="E232" s="236">
        <v>0.4</v>
      </c>
      <c r="F232" s="236"/>
      <c r="G232" s="230" t="s">
        <v>451</v>
      </c>
      <c r="H232" s="229" t="s">
        <v>452</v>
      </c>
      <c r="I232" s="126" t="s">
        <v>371</v>
      </c>
      <c r="J232" s="126" t="s">
        <v>128</v>
      </c>
    </row>
    <row r="233" spans="1:52" s="6" customFormat="1" ht="48">
      <c r="A233" s="224">
        <v>229</v>
      </c>
      <c r="B233" s="225" t="s">
        <v>453</v>
      </c>
      <c r="C233" s="226"/>
      <c r="D233" s="227" t="s">
        <v>135</v>
      </c>
      <c r="E233" s="236">
        <v>0.6</v>
      </c>
      <c r="F233" s="236"/>
      <c r="G233" s="230" t="s">
        <v>454</v>
      </c>
      <c r="H233" s="229" t="s">
        <v>455</v>
      </c>
      <c r="I233" s="126" t="s">
        <v>456</v>
      </c>
      <c r="J233" s="126" t="s">
        <v>128</v>
      </c>
    </row>
    <row r="234" spans="1:52" s="6" customFormat="1" ht="48">
      <c r="A234" s="224">
        <v>230</v>
      </c>
      <c r="B234" s="225" t="s">
        <v>457</v>
      </c>
      <c r="C234" s="226"/>
      <c r="D234" s="227" t="s">
        <v>140</v>
      </c>
      <c r="E234" s="236">
        <v>0.8</v>
      </c>
      <c r="F234" s="236"/>
      <c r="G234" s="230" t="s">
        <v>458</v>
      </c>
      <c r="H234" s="229" t="s">
        <v>459</v>
      </c>
      <c r="I234" s="126" t="s">
        <v>296</v>
      </c>
      <c r="J234" s="126" t="s">
        <v>128</v>
      </c>
    </row>
    <row r="235" spans="1:52" s="6" customFormat="1" ht="71.25" customHeight="1">
      <c r="A235" s="224">
        <v>231</v>
      </c>
      <c r="B235" s="225" t="s">
        <v>460</v>
      </c>
      <c r="C235" s="226"/>
      <c r="D235" s="227" t="s">
        <v>135</v>
      </c>
      <c r="E235" s="236">
        <v>0.6</v>
      </c>
      <c r="F235" s="236"/>
      <c r="G235" s="230" t="s">
        <v>461</v>
      </c>
      <c r="H235" s="229" t="s">
        <v>462</v>
      </c>
      <c r="I235" s="227" t="s">
        <v>463</v>
      </c>
      <c r="J235" s="126" t="s">
        <v>128</v>
      </c>
    </row>
    <row r="236" spans="1:52" s="245" customFormat="1" ht="72" customHeight="1">
      <c r="A236" s="224">
        <v>232</v>
      </c>
      <c r="B236" s="237" t="s">
        <v>464</v>
      </c>
      <c r="C236" s="238"/>
      <c r="D236" s="239" t="s">
        <v>140</v>
      </c>
      <c r="E236" s="240">
        <v>0.8</v>
      </c>
      <c r="F236" s="240"/>
      <c r="G236" s="241" t="s">
        <v>465</v>
      </c>
      <c r="H236" s="242" t="s">
        <v>459</v>
      </c>
      <c r="I236" s="243" t="s">
        <v>296</v>
      </c>
      <c r="J236" s="243" t="s">
        <v>128</v>
      </c>
      <c r="K236" s="244"/>
      <c r="L236" s="244"/>
      <c r="M236" s="244"/>
      <c r="N236" s="244"/>
      <c r="O236" s="244"/>
      <c r="P236" s="244"/>
    </row>
    <row r="237" spans="1:52" ht="72" customHeight="1">
      <c r="A237" s="224">
        <v>233</v>
      </c>
      <c r="B237" s="237" t="s">
        <v>466</v>
      </c>
      <c r="C237" s="238"/>
      <c r="D237" s="246" t="s">
        <v>135</v>
      </c>
      <c r="E237" s="240">
        <v>0.6</v>
      </c>
      <c r="F237" s="240"/>
      <c r="G237" s="241" t="s">
        <v>467</v>
      </c>
      <c r="H237" s="242" t="s">
        <v>459</v>
      </c>
      <c r="I237" s="247" t="s">
        <v>468</v>
      </c>
      <c r="J237" s="243" t="s">
        <v>128</v>
      </c>
      <c r="K237" s="244"/>
      <c r="L237" s="244"/>
      <c r="M237" s="244"/>
      <c r="N237" s="244"/>
      <c r="O237" s="244"/>
      <c r="P237" s="244"/>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row>
    <row r="238" spans="1:52" ht="67.5" customHeight="1">
      <c r="A238" s="224">
        <v>234</v>
      </c>
      <c r="B238" s="237" t="s">
        <v>469</v>
      </c>
      <c r="C238" s="238"/>
      <c r="D238" s="246" t="s">
        <v>135</v>
      </c>
      <c r="E238" s="240">
        <v>0.6</v>
      </c>
      <c r="F238" s="240"/>
      <c r="G238" s="241" t="s">
        <v>470</v>
      </c>
      <c r="H238" s="242" t="s">
        <v>471</v>
      </c>
      <c r="I238" s="243" t="s">
        <v>472</v>
      </c>
      <c r="J238" s="243" t="s">
        <v>128</v>
      </c>
      <c r="K238" s="244"/>
      <c r="L238" s="244"/>
      <c r="M238" s="244"/>
      <c r="N238" s="244"/>
      <c r="O238" s="244"/>
      <c r="P238" s="244"/>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2"/>
      <c r="AL238" s="192"/>
      <c r="AM238" s="192"/>
      <c r="AN238" s="192"/>
      <c r="AO238" s="192"/>
      <c r="AP238" s="192"/>
      <c r="AQ238" s="192"/>
      <c r="AR238" s="192"/>
      <c r="AS238" s="192"/>
      <c r="AT238" s="192"/>
      <c r="AU238" s="192"/>
      <c r="AV238" s="192"/>
      <c r="AW238" s="192"/>
      <c r="AX238" s="192"/>
      <c r="AY238" s="192"/>
      <c r="AZ238" s="192"/>
    </row>
    <row r="239" spans="1:52" ht="73.5" customHeight="1">
      <c r="A239" s="224">
        <v>235</v>
      </c>
      <c r="B239" s="225" t="s">
        <v>473</v>
      </c>
      <c r="C239" s="226"/>
      <c r="D239" s="227" t="s">
        <v>123</v>
      </c>
      <c r="E239" s="228">
        <v>1</v>
      </c>
      <c r="F239" s="228" t="s">
        <v>474</v>
      </c>
      <c r="G239" s="230" t="s">
        <v>475</v>
      </c>
      <c r="H239" s="231" t="s">
        <v>148</v>
      </c>
      <c r="I239" s="227" t="s">
        <v>476</v>
      </c>
      <c r="J239" s="227" t="s">
        <v>477</v>
      </c>
      <c r="AU239" s="192"/>
      <c r="AV239" s="192"/>
      <c r="AW239" s="192"/>
      <c r="AX239" s="192"/>
      <c r="AY239" s="192"/>
      <c r="AZ239" s="192"/>
    </row>
    <row r="240" spans="1:52" ht="69.75" customHeight="1">
      <c r="A240" s="224">
        <v>236</v>
      </c>
      <c r="B240" s="225" t="s">
        <v>478</v>
      </c>
      <c r="C240" s="226"/>
      <c r="D240" s="227" t="s">
        <v>135</v>
      </c>
      <c r="E240" s="228">
        <v>0.6</v>
      </c>
      <c r="F240" s="228"/>
      <c r="G240" s="230" t="s">
        <v>479</v>
      </c>
      <c r="H240" s="231" t="s">
        <v>170</v>
      </c>
      <c r="I240" s="227" t="s">
        <v>480</v>
      </c>
      <c r="J240" s="227" t="s">
        <v>481</v>
      </c>
      <c r="AU240" s="192"/>
      <c r="AV240" s="192"/>
      <c r="AW240" s="192"/>
      <c r="AX240" s="192"/>
      <c r="AY240" s="192"/>
      <c r="AZ240" s="192"/>
    </row>
    <row r="241" spans="1:52" ht="77.25" customHeight="1">
      <c r="A241" s="224">
        <v>237</v>
      </c>
      <c r="B241" s="225" t="s">
        <v>482</v>
      </c>
      <c r="C241" s="226"/>
      <c r="D241" s="227" t="s">
        <v>123</v>
      </c>
      <c r="E241" s="228">
        <v>1</v>
      </c>
      <c r="F241" s="228" t="s">
        <v>474</v>
      </c>
      <c r="G241" s="230" t="s">
        <v>483</v>
      </c>
      <c r="H241" s="231" t="s">
        <v>170</v>
      </c>
      <c r="I241" s="227" t="s">
        <v>484</v>
      </c>
      <c r="J241" s="227" t="s">
        <v>481</v>
      </c>
      <c r="AU241" s="192"/>
      <c r="AV241" s="192"/>
      <c r="AW241" s="192"/>
      <c r="AX241" s="192"/>
      <c r="AY241" s="192"/>
      <c r="AZ241" s="192"/>
    </row>
    <row r="242" spans="1:52" ht="48">
      <c r="A242" s="224">
        <v>238</v>
      </c>
      <c r="B242" s="225" t="s">
        <v>485</v>
      </c>
      <c r="C242" s="226"/>
      <c r="D242" s="227" t="s">
        <v>135</v>
      </c>
      <c r="E242" s="228">
        <v>0.6</v>
      </c>
      <c r="F242" s="228"/>
      <c r="G242" s="230" t="s">
        <v>486</v>
      </c>
      <c r="H242" s="231" t="s">
        <v>137</v>
      </c>
      <c r="I242" s="227" t="s">
        <v>487</v>
      </c>
      <c r="J242" s="227" t="s">
        <v>481</v>
      </c>
      <c r="AU242" s="192"/>
      <c r="AV242" s="192"/>
      <c r="AW242" s="192"/>
      <c r="AX242" s="192"/>
      <c r="AY242" s="192"/>
      <c r="AZ242" s="192"/>
    </row>
    <row r="243" spans="1:52" ht="72">
      <c r="A243" s="224">
        <v>239</v>
      </c>
      <c r="B243" s="225" t="s">
        <v>488</v>
      </c>
      <c r="C243" s="226"/>
      <c r="D243" s="227" t="s">
        <v>123</v>
      </c>
      <c r="E243" s="228">
        <v>1</v>
      </c>
      <c r="F243" s="228" t="s">
        <v>489</v>
      </c>
      <c r="G243" s="230" t="s">
        <v>490</v>
      </c>
      <c r="H243" s="231" t="s">
        <v>170</v>
      </c>
      <c r="I243" s="227" t="s">
        <v>484</v>
      </c>
      <c r="J243" s="227" t="s">
        <v>481</v>
      </c>
      <c r="AU243" s="192"/>
      <c r="AV243" s="192"/>
      <c r="AW243" s="192"/>
      <c r="AX243" s="192"/>
      <c r="AY243" s="192"/>
      <c r="AZ243" s="192"/>
    </row>
    <row r="244" spans="1:52" ht="72">
      <c r="A244" s="224">
        <v>240</v>
      </c>
      <c r="B244" s="225" t="s">
        <v>491</v>
      </c>
      <c r="C244" s="226"/>
      <c r="D244" s="227" t="s">
        <v>123</v>
      </c>
      <c r="E244" s="228">
        <v>1</v>
      </c>
      <c r="F244" s="228" t="s">
        <v>492</v>
      </c>
      <c r="G244" s="230" t="s">
        <v>493</v>
      </c>
      <c r="H244" s="231" t="s">
        <v>131</v>
      </c>
      <c r="I244" s="227" t="s">
        <v>484</v>
      </c>
      <c r="J244" s="227" t="s">
        <v>481</v>
      </c>
      <c r="AU244" s="192"/>
      <c r="AV244" s="192"/>
      <c r="AW244" s="192"/>
      <c r="AX244" s="192"/>
      <c r="AY244" s="192"/>
      <c r="AZ244" s="192"/>
    </row>
    <row r="245" spans="1:52" ht="48">
      <c r="A245" s="224">
        <v>241</v>
      </c>
      <c r="B245" s="225" t="s">
        <v>494</v>
      </c>
      <c r="C245" s="226"/>
      <c r="D245" s="227" t="s">
        <v>140</v>
      </c>
      <c r="E245" s="228">
        <v>0.8</v>
      </c>
      <c r="F245" s="228"/>
      <c r="G245" s="230" t="s">
        <v>495</v>
      </c>
      <c r="H245" s="231" t="s">
        <v>137</v>
      </c>
      <c r="I245" s="227" t="s">
        <v>496</v>
      </c>
      <c r="J245" s="227" t="s">
        <v>481</v>
      </c>
      <c r="AU245" s="192"/>
      <c r="AV245" s="192"/>
      <c r="AW245" s="192"/>
      <c r="AX245" s="192"/>
      <c r="AY245" s="192"/>
      <c r="AZ245" s="192"/>
    </row>
    <row r="246" spans="1:52" ht="48">
      <c r="A246" s="224">
        <v>242</v>
      </c>
      <c r="B246" s="225" t="s">
        <v>497</v>
      </c>
      <c r="C246" s="226"/>
      <c r="D246" s="227" t="s">
        <v>135</v>
      </c>
      <c r="E246" s="228">
        <v>0.6</v>
      </c>
      <c r="F246" s="228"/>
      <c r="G246" s="230" t="s">
        <v>498</v>
      </c>
      <c r="H246" s="231" t="s">
        <v>126</v>
      </c>
      <c r="I246" s="227" t="s">
        <v>499</v>
      </c>
      <c r="J246" s="227" t="s">
        <v>481</v>
      </c>
      <c r="AU246" s="192"/>
      <c r="AV246" s="192"/>
      <c r="AW246" s="192"/>
      <c r="AX246" s="192"/>
      <c r="AY246" s="192"/>
      <c r="AZ246" s="192"/>
    </row>
    <row r="247" spans="1:52" ht="96">
      <c r="A247" s="224">
        <v>243</v>
      </c>
      <c r="B247" s="225" t="s">
        <v>500</v>
      </c>
      <c r="C247" s="226"/>
      <c r="D247" s="227" t="s">
        <v>140</v>
      </c>
      <c r="E247" s="228">
        <v>0.8</v>
      </c>
      <c r="F247" s="228"/>
      <c r="G247" s="230" t="s">
        <v>501</v>
      </c>
      <c r="H247" s="231" t="s">
        <v>502</v>
      </c>
      <c r="I247" s="227" t="s">
        <v>503</v>
      </c>
      <c r="J247" s="227" t="s">
        <v>481</v>
      </c>
      <c r="AU247" s="192"/>
      <c r="AV247" s="192"/>
      <c r="AW247" s="192"/>
      <c r="AX247" s="192"/>
      <c r="AY247" s="192"/>
      <c r="AZ247" s="192"/>
    </row>
    <row r="248" spans="1:52">
      <c r="A248" s="224">
        <v>244</v>
      </c>
      <c r="B248" s="225" t="s">
        <v>504</v>
      </c>
      <c r="C248" s="226"/>
      <c r="D248" s="227" t="s">
        <v>505</v>
      </c>
      <c r="E248" s="228">
        <v>1</v>
      </c>
      <c r="F248" s="228"/>
      <c r="G248" s="230" t="s">
        <v>506</v>
      </c>
      <c r="H248" s="231" t="s">
        <v>507</v>
      </c>
      <c r="I248" s="227" t="s">
        <v>508</v>
      </c>
      <c r="J248" s="227" t="s">
        <v>481</v>
      </c>
      <c r="AU248" s="192"/>
      <c r="AV248" s="192"/>
      <c r="AW248" s="192"/>
      <c r="AX248" s="192"/>
      <c r="AY248" s="192"/>
      <c r="AZ248" s="192"/>
    </row>
    <row r="249" spans="1:52" ht="72">
      <c r="A249" s="224">
        <v>245</v>
      </c>
      <c r="B249" s="225" t="s">
        <v>509</v>
      </c>
      <c r="C249" s="226"/>
      <c r="D249" s="227" t="s">
        <v>158</v>
      </c>
      <c r="E249" s="228">
        <v>0.4</v>
      </c>
      <c r="F249" s="228"/>
      <c r="G249" s="227" t="s">
        <v>510</v>
      </c>
      <c r="H249" s="229" t="s">
        <v>511</v>
      </c>
      <c r="I249" s="227" t="s">
        <v>512</v>
      </c>
      <c r="J249" s="227" t="s">
        <v>481</v>
      </c>
      <c r="AU249" s="192"/>
      <c r="AV249" s="192"/>
      <c r="AW249" s="192"/>
      <c r="AX249" s="192"/>
      <c r="AY249" s="192"/>
      <c r="AZ249" s="192"/>
    </row>
    <row r="250" spans="1:52" ht="72">
      <c r="A250" s="224">
        <v>246</v>
      </c>
      <c r="B250" s="225" t="s">
        <v>513</v>
      </c>
      <c r="C250" s="226"/>
      <c r="D250" s="227" t="s">
        <v>158</v>
      </c>
      <c r="E250" s="228">
        <v>0.4</v>
      </c>
      <c r="F250" s="228"/>
      <c r="G250" s="227" t="s">
        <v>510</v>
      </c>
      <c r="H250" s="229" t="s">
        <v>511</v>
      </c>
      <c r="I250" s="227" t="s">
        <v>514</v>
      </c>
      <c r="J250" s="227" t="s">
        <v>515</v>
      </c>
      <c r="AU250" s="192"/>
      <c r="AV250" s="192"/>
      <c r="AW250" s="192"/>
      <c r="AX250" s="192"/>
      <c r="AY250" s="192"/>
      <c r="AZ250" s="192"/>
    </row>
    <row r="251" spans="1:52" ht="72">
      <c r="A251" s="224">
        <v>247</v>
      </c>
      <c r="B251" s="225" t="s">
        <v>516</v>
      </c>
      <c r="C251" s="226"/>
      <c r="D251" s="227" t="s">
        <v>158</v>
      </c>
      <c r="E251" s="228">
        <v>0.4</v>
      </c>
      <c r="F251" s="228"/>
      <c r="G251" s="227" t="s">
        <v>510</v>
      </c>
      <c r="H251" s="229" t="s">
        <v>511</v>
      </c>
      <c r="I251" s="227" t="s">
        <v>517</v>
      </c>
      <c r="J251" s="227" t="s">
        <v>515</v>
      </c>
      <c r="AU251" s="192"/>
      <c r="AV251" s="192"/>
      <c r="AW251" s="192"/>
      <c r="AX251" s="192"/>
      <c r="AY251" s="192"/>
      <c r="AZ251" s="192"/>
    </row>
    <row r="252" spans="1:52" ht="72">
      <c r="A252" s="224">
        <v>248</v>
      </c>
      <c r="B252" s="225" t="s">
        <v>518</v>
      </c>
      <c r="C252" s="226"/>
      <c r="D252" s="227" t="s">
        <v>158</v>
      </c>
      <c r="E252" s="228">
        <v>0.4</v>
      </c>
      <c r="F252" s="228"/>
      <c r="G252" s="227" t="s">
        <v>510</v>
      </c>
      <c r="H252" s="229" t="s">
        <v>511</v>
      </c>
      <c r="I252" s="227" t="s">
        <v>519</v>
      </c>
      <c r="J252" s="227" t="s">
        <v>515</v>
      </c>
      <c r="AU252" s="192"/>
      <c r="AV252" s="192"/>
      <c r="AW252" s="192"/>
      <c r="AX252" s="192"/>
      <c r="AY252" s="192"/>
      <c r="AZ252" s="192"/>
    </row>
    <row r="253" spans="1:52" ht="72">
      <c r="A253" s="224">
        <v>249</v>
      </c>
      <c r="B253" s="225" t="s">
        <v>520</v>
      </c>
      <c r="C253" s="226"/>
      <c r="D253" s="227" t="s">
        <v>158</v>
      </c>
      <c r="E253" s="228">
        <v>0.4</v>
      </c>
      <c r="F253" s="228"/>
      <c r="G253" s="227" t="s">
        <v>510</v>
      </c>
      <c r="H253" s="229" t="s">
        <v>511</v>
      </c>
      <c r="I253" s="227" t="s">
        <v>521</v>
      </c>
      <c r="J253" s="227" t="s">
        <v>515</v>
      </c>
      <c r="AU253" s="192"/>
      <c r="AV253" s="192"/>
      <c r="AW253" s="192"/>
      <c r="AX253" s="192"/>
      <c r="AY253" s="192"/>
      <c r="AZ253" s="192"/>
    </row>
    <row r="254" spans="1:52" ht="96">
      <c r="A254" s="224">
        <v>250</v>
      </c>
      <c r="B254" s="225" t="s">
        <v>522</v>
      </c>
      <c r="C254" s="226"/>
      <c r="D254" s="227" t="s">
        <v>158</v>
      </c>
      <c r="E254" s="228">
        <v>0.4</v>
      </c>
      <c r="F254" s="228"/>
      <c r="G254" s="227" t="s">
        <v>510</v>
      </c>
      <c r="H254" s="229" t="s">
        <v>511</v>
      </c>
      <c r="I254" s="227" t="s">
        <v>523</v>
      </c>
      <c r="J254" s="227" t="s">
        <v>481</v>
      </c>
      <c r="AU254" s="192"/>
      <c r="AV254" s="192"/>
      <c r="AW254" s="192"/>
      <c r="AX254" s="192"/>
      <c r="AY254" s="192"/>
      <c r="AZ254" s="192"/>
    </row>
    <row r="255" spans="1:52" ht="72">
      <c r="A255" s="224">
        <v>251</v>
      </c>
      <c r="B255" s="225" t="s">
        <v>524</v>
      </c>
      <c r="C255" s="226"/>
      <c r="D255" s="227" t="s">
        <v>158</v>
      </c>
      <c r="E255" s="228">
        <v>0.4</v>
      </c>
      <c r="F255" s="228"/>
      <c r="G255" s="227" t="s">
        <v>510</v>
      </c>
      <c r="H255" s="229" t="s">
        <v>511</v>
      </c>
      <c r="I255" s="227" t="s">
        <v>525</v>
      </c>
      <c r="J255" s="227" t="s">
        <v>481</v>
      </c>
      <c r="AU255" s="192"/>
      <c r="AV255" s="192"/>
      <c r="AW255" s="192"/>
      <c r="AX255" s="192"/>
      <c r="AY255" s="192"/>
      <c r="AZ255" s="192"/>
    </row>
    <row r="256" spans="1:52" ht="72">
      <c r="A256" s="224">
        <v>252</v>
      </c>
      <c r="B256" s="225" t="s">
        <v>526</v>
      </c>
      <c r="C256" s="226"/>
      <c r="D256" s="227" t="s">
        <v>158</v>
      </c>
      <c r="E256" s="228">
        <v>0.4</v>
      </c>
      <c r="F256" s="228"/>
      <c r="G256" s="227" t="s">
        <v>510</v>
      </c>
      <c r="H256" s="229" t="s">
        <v>511</v>
      </c>
      <c r="I256" s="227" t="s">
        <v>527</v>
      </c>
      <c r="J256" s="227" t="s">
        <v>481</v>
      </c>
      <c r="AU256" s="192"/>
      <c r="AV256" s="192"/>
      <c r="AW256" s="192"/>
      <c r="AX256" s="192"/>
      <c r="AY256" s="192"/>
      <c r="AZ256" s="192"/>
    </row>
    <row r="257" spans="1:52" ht="72">
      <c r="A257" s="224">
        <v>253</v>
      </c>
      <c r="B257" s="225" t="s">
        <v>528</v>
      </c>
      <c r="C257" s="226"/>
      <c r="D257" s="227" t="s">
        <v>181</v>
      </c>
      <c r="E257" s="228">
        <v>0.2</v>
      </c>
      <c r="F257" s="228"/>
      <c r="G257" s="227" t="s">
        <v>510</v>
      </c>
      <c r="H257" s="229" t="s">
        <v>511</v>
      </c>
      <c r="I257" s="227" t="s">
        <v>529</v>
      </c>
      <c r="J257" s="227" t="s">
        <v>481</v>
      </c>
      <c r="AU257" s="192"/>
      <c r="AV257" s="192"/>
      <c r="AW257" s="192"/>
      <c r="AX257" s="192"/>
      <c r="AY257" s="192"/>
      <c r="AZ257" s="192"/>
    </row>
    <row r="258" spans="1:52" ht="72">
      <c r="A258" s="224">
        <v>254</v>
      </c>
      <c r="B258" s="225" t="s">
        <v>530</v>
      </c>
      <c r="C258" s="226"/>
      <c r="D258" s="227" t="s">
        <v>181</v>
      </c>
      <c r="E258" s="228">
        <v>0.2</v>
      </c>
      <c r="F258" s="228"/>
      <c r="G258" s="227" t="s">
        <v>510</v>
      </c>
      <c r="H258" s="229" t="s">
        <v>511</v>
      </c>
      <c r="I258" s="227" t="s">
        <v>529</v>
      </c>
      <c r="J258" s="227" t="s">
        <v>481</v>
      </c>
      <c r="AU258" s="192"/>
      <c r="AV258" s="192"/>
      <c r="AW258" s="192"/>
      <c r="AX258" s="192"/>
      <c r="AY258" s="192"/>
      <c r="AZ258" s="192"/>
    </row>
    <row r="259" spans="1:52" ht="72">
      <c r="A259" s="224">
        <v>255</v>
      </c>
      <c r="B259" s="225" t="s">
        <v>531</v>
      </c>
      <c r="C259" s="226"/>
      <c r="D259" s="227" t="s">
        <v>181</v>
      </c>
      <c r="E259" s="228">
        <v>0.2</v>
      </c>
      <c r="F259" s="228"/>
      <c r="G259" s="227" t="s">
        <v>510</v>
      </c>
      <c r="H259" s="229" t="s">
        <v>511</v>
      </c>
      <c r="I259" s="227" t="s">
        <v>532</v>
      </c>
      <c r="J259" s="227" t="s">
        <v>481</v>
      </c>
      <c r="AU259" s="192"/>
      <c r="AV259" s="192"/>
      <c r="AW259" s="192"/>
      <c r="AX259" s="192"/>
      <c r="AY259" s="192"/>
      <c r="AZ259" s="192"/>
    </row>
    <row r="260" spans="1:52" ht="48" customHeight="1">
      <c r="A260" s="224">
        <v>256</v>
      </c>
      <c r="B260" s="225" t="s">
        <v>533</v>
      </c>
      <c r="C260" s="226"/>
      <c r="D260" s="227" t="s">
        <v>181</v>
      </c>
      <c r="E260" s="228">
        <v>0.2</v>
      </c>
      <c r="F260" s="228"/>
      <c r="G260" s="227" t="s">
        <v>510</v>
      </c>
      <c r="H260" s="229" t="s">
        <v>511</v>
      </c>
      <c r="I260" s="227" t="s">
        <v>534</v>
      </c>
      <c r="J260" s="227" t="s">
        <v>481</v>
      </c>
      <c r="AU260" s="192"/>
      <c r="AV260" s="192"/>
      <c r="AW260" s="192"/>
      <c r="AX260" s="192"/>
      <c r="AY260" s="192"/>
      <c r="AZ260" s="192"/>
    </row>
    <row r="261" spans="1:52" ht="72" customHeight="1">
      <c r="A261" s="224">
        <v>257</v>
      </c>
      <c r="B261" s="225" t="s">
        <v>535</v>
      </c>
      <c r="C261" s="226"/>
      <c r="D261" s="227" t="s">
        <v>181</v>
      </c>
      <c r="E261" s="228">
        <v>0.2</v>
      </c>
      <c r="F261" s="228"/>
      <c r="G261" s="227" t="s">
        <v>510</v>
      </c>
      <c r="H261" s="229" t="s">
        <v>511</v>
      </c>
      <c r="I261" s="227" t="s">
        <v>527</v>
      </c>
      <c r="J261" s="227" t="s">
        <v>481</v>
      </c>
      <c r="AU261" s="192"/>
      <c r="AV261" s="192"/>
      <c r="AW261" s="192"/>
      <c r="AX261" s="192"/>
      <c r="AY261" s="192"/>
      <c r="AZ261" s="192"/>
    </row>
    <row r="262" spans="1:52" ht="72" customHeight="1">
      <c r="A262" s="224">
        <v>258</v>
      </c>
      <c r="B262" s="225" t="s">
        <v>536</v>
      </c>
      <c r="C262" s="226"/>
      <c r="D262" s="227" t="s">
        <v>181</v>
      </c>
      <c r="E262" s="228">
        <v>0.2</v>
      </c>
      <c r="F262" s="228"/>
      <c r="G262" s="227" t="s">
        <v>510</v>
      </c>
      <c r="H262" s="229" t="s">
        <v>511</v>
      </c>
      <c r="I262" s="227" t="s">
        <v>537</v>
      </c>
      <c r="J262" s="227" t="s">
        <v>481</v>
      </c>
      <c r="AU262" s="192"/>
      <c r="AV262" s="192"/>
      <c r="AW262" s="192"/>
      <c r="AX262" s="192"/>
      <c r="AY262" s="192"/>
      <c r="AZ262" s="192"/>
    </row>
    <row r="263" spans="1:52" ht="90.75" customHeight="1">
      <c r="A263" s="224">
        <v>259</v>
      </c>
      <c r="B263" s="225" t="s">
        <v>538</v>
      </c>
      <c r="C263" s="226"/>
      <c r="D263" s="227" t="s">
        <v>181</v>
      </c>
      <c r="E263" s="228">
        <v>0.2</v>
      </c>
      <c r="F263" s="228"/>
      <c r="G263" s="230" t="s">
        <v>539</v>
      </c>
      <c r="H263" s="229" t="s">
        <v>540</v>
      </c>
      <c r="I263" s="227" t="s">
        <v>541</v>
      </c>
      <c r="J263" s="227" t="s">
        <v>481</v>
      </c>
      <c r="AU263" s="192"/>
      <c r="AV263" s="192"/>
      <c r="AW263" s="192"/>
      <c r="AX263" s="192"/>
      <c r="AY263" s="192"/>
      <c r="AZ263" s="192"/>
    </row>
    <row r="264" spans="1:52" ht="90.75" customHeight="1">
      <c r="A264" s="224">
        <v>260</v>
      </c>
      <c r="B264" s="225" t="s">
        <v>542</v>
      </c>
      <c r="C264" s="226"/>
      <c r="D264" s="227" t="s">
        <v>181</v>
      </c>
      <c r="E264" s="228">
        <v>0.2</v>
      </c>
      <c r="F264" s="228"/>
      <c r="G264" s="230" t="s">
        <v>543</v>
      </c>
      <c r="H264" s="229" t="s">
        <v>540</v>
      </c>
      <c r="I264" s="227" t="s">
        <v>541</v>
      </c>
      <c r="J264" s="227" t="s">
        <v>481</v>
      </c>
      <c r="AU264" s="192"/>
      <c r="AV264" s="192"/>
      <c r="AW264" s="192"/>
      <c r="AX264" s="192"/>
      <c r="AY264" s="192"/>
      <c r="AZ264" s="192"/>
    </row>
    <row r="265" spans="1:52" ht="72" customHeight="1">
      <c r="A265" s="224">
        <v>261</v>
      </c>
      <c r="B265" s="225" t="s">
        <v>544</v>
      </c>
      <c r="C265" s="226"/>
      <c r="D265" s="227" t="s">
        <v>123</v>
      </c>
      <c r="E265" s="228">
        <v>1</v>
      </c>
      <c r="F265" s="228" t="s">
        <v>545</v>
      </c>
      <c r="G265" s="230" t="s">
        <v>546</v>
      </c>
      <c r="H265" s="229" t="s">
        <v>547</v>
      </c>
      <c r="I265" s="227" t="s">
        <v>508</v>
      </c>
      <c r="J265" s="227" t="s">
        <v>481</v>
      </c>
      <c r="AU265" s="192"/>
      <c r="AV265" s="192"/>
      <c r="AW265" s="192"/>
      <c r="AX265" s="192"/>
      <c r="AY265" s="192"/>
      <c r="AZ265" s="192"/>
    </row>
    <row r="266" spans="1:52" s="235" customFormat="1" ht="71.25" customHeight="1">
      <c r="A266" s="224">
        <v>262</v>
      </c>
      <c r="B266" s="225" t="s">
        <v>548</v>
      </c>
      <c r="C266" s="226"/>
      <c r="D266" s="227" t="s">
        <v>135</v>
      </c>
      <c r="E266" s="228">
        <v>0.6</v>
      </c>
      <c r="F266" s="228"/>
      <c r="G266" s="230" t="s">
        <v>549</v>
      </c>
      <c r="H266" s="229" t="s">
        <v>550</v>
      </c>
      <c r="I266" s="227" t="s">
        <v>551</v>
      </c>
      <c r="J266" s="227" t="s">
        <v>481</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row>
    <row r="267" spans="1:52" ht="52.5" customHeight="1">
      <c r="A267" s="224">
        <v>263</v>
      </c>
      <c r="B267" s="225" t="s">
        <v>552</v>
      </c>
      <c r="C267" s="226"/>
      <c r="D267" s="234" t="s">
        <v>135</v>
      </c>
      <c r="E267" s="236">
        <v>0.6</v>
      </c>
      <c r="F267" s="228"/>
      <c r="G267" s="230" t="s">
        <v>553</v>
      </c>
      <c r="H267" s="248" t="s">
        <v>459</v>
      </c>
      <c r="I267" s="126" t="s">
        <v>554</v>
      </c>
      <c r="J267" s="126" t="s">
        <v>481</v>
      </c>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row>
    <row r="268" spans="1:52" s="6" customFormat="1" ht="71.25" customHeight="1">
      <c r="A268" s="224">
        <v>264</v>
      </c>
      <c r="B268" s="225" t="s">
        <v>555</v>
      </c>
      <c r="C268" s="226"/>
      <c r="D268" s="227" t="s">
        <v>135</v>
      </c>
      <c r="E268" s="236">
        <v>0.6</v>
      </c>
      <c r="F268" s="236"/>
      <c r="G268" s="230" t="s">
        <v>556</v>
      </c>
      <c r="H268" s="229" t="s">
        <v>557</v>
      </c>
      <c r="I268" s="227" t="s">
        <v>496</v>
      </c>
      <c r="J268" s="126" t="s">
        <v>481</v>
      </c>
    </row>
    <row r="269" spans="1:52" ht="108.75" customHeight="1">
      <c r="A269" s="224">
        <v>265</v>
      </c>
      <c r="B269" s="237" t="s">
        <v>558</v>
      </c>
      <c r="C269" s="238"/>
      <c r="D269" s="249" t="s">
        <v>135</v>
      </c>
      <c r="E269" s="240">
        <v>0.6</v>
      </c>
      <c r="F269" s="240"/>
      <c r="G269" s="241" t="s">
        <v>559</v>
      </c>
      <c r="H269" s="250" t="s">
        <v>459</v>
      </c>
      <c r="I269" s="251" t="s">
        <v>560</v>
      </c>
      <c r="J269" s="243" t="s">
        <v>561</v>
      </c>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row>
    <row r="270" spans="1:52" s="235" customFormat="1" ht="65.25" customHeight="1">
      <c r="A270" s="224">
        <v>266</v>
      </c>
      <c r="B270" s="225" t="s">
        <v>562</v>
      </c>
      <c r="C270" s="226"/>
      <c r="D270" s="227" t="s">
        <v>135</v>
      </c>
      <c r="E270" s="228">
        <v>0.6</v>
      </c>
      <c r="F270" s="228"/>
      <c r="G270" s="230" t="s">
        <v>563</v>
      </c>
      <c r="H270" s="229" t="s">
        <v>564</v>
      </c>
      <c r="I270" s="227" t="s">
        <v>565</v>
      </c>
      <c r="J270" s="227" t="s">
        <v>566</v>
      </c>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row>
    <row r="271" spans="1:52" ht="72">
      <c r="A271" s="224">
        <v>267</v>
      </c>
      <c r="B271" s="225" t="s">
        <v>567</v>
      </c>
      <c r="C271" s="226"/>
      <c r="D271" s="227" t="s">
        <v>123</v>
      </c>
      <c r="E271" s="228">
        <v>1</v>
      </c>
      <c r="F271" s="228" t="s">
        <v>568</v>
      </c>
      <c r="G271" s="230" t="s">
        <v>569</v>
      </c>
      <c r="H271" s="231" t="s">
        <v>170</v>
      </c>
      <c r="I271" s="227" t="s">
        <v>570</v>
      </c>
      <c r="J271" s="227" t="s">
        <v>571</v>
      </c>
      <c r="AU271" s="192"/>
      <c r="AV271" s="192"/>
      <c r="AW271" s="192"/>
      <c r="AX271" s="192"/>
      <c r="AY271" s="192"/>
      <c r="AZ271" s="192"/>
    </row>
    <row r="272" spans="1:52" ht="72">
      <c r="A272" s="224">
        <v>268</v>
      </c>
      <c r="B272" s="225" t="s">
        <v>572</v>
      </c>
      <c r="C272" s="226"/>
      <c r="D272" s="227" t="s">
        <v>123</v>
      </c>
      <c r="E272" s="228">
        <v>1</v>
      </c>
      <c r="F272" s="228" t="s">
        <v>568</v>
      </c>
      <c r="G272" s="230" t="s">
        <v>573</v>
      </c>
      <c r="H272" s="231" t="s">
        <v>170</v>
      </c>
      <c r="I272" s="227" t="s">
        <v>574</v>
      </c>
      <c r="J272" s="227" t="s">
        <v>571</v>
      </c>
      <c r="AU272" s="192"/>
      <c r="AV272" s="192"/>
      <c r="AW272" s="192"/>
      <c r="AX272" s="192"/>
      <c r="AY272" s="192"/>
      <c r="AZ272" s="192"/>
    </row>
    <row r="273" spans="1:52" ht="72">
      <c r="A273" s="224">
        <v>269</v>
      </c>
      <c r="B273" s="225" t="s">
        <v>575</v>
      </c>
      <c r="C273" s="226"/>
      <c r="D273" s="227" t="s">
        <v>123</v>
      </c>
      <c r="E273" s="228">
        <v>1</v>
      </c>
      <c r="F273" s="228" t="s">
        <v>489</v>
      </c>
      <c r="G273" s="230" t="s">
        <v>576</v>
      </c>
      <c r="H273" s="231" t="s">
        <v>170</v>
      </c>
      <c r="I273" s="227" t="s">
        <v>577</v>
      </c>
      <c r="J273" s="227" t="s">
        <v>571</v>
      </c>
      <c r="AU273" s="192"/>
      <c r="AV273" s="192"/>
      <c r="AW273" s="192"/>
      <c r="AX273" s="192"/>
      <c r="AY273" s="192"/>
      <c r="AZ273" s="192"/>
    </row>
    <row r="274" spans="1:52" ht="54.75" customHeight="1">
      <c r="A274" s="224">
        <v>270</v>
      </c>
      <c r="B274" s="225" t="s">
        <v>578</v>
      </c>
      <c r="C274" s="226"/>
      <c r="D274" s="227" t="s">
        <v>123</v>
      </c>
      <c r="E274" s="228">
        <v>1</v>
      </c>
      <c r="F274" s="252" t="s">
        <v>474</v>
      </c>
      <c r="G274" s="227" t="s">
        <v>579</v>
      </c>
      <c r="H274" s="253" t="s">
        <v>126</v>
      </c>
      <c r="I274" s="227" t="s">
        <v>580</v>
      </c>
      <c r="J274" s="227" t="s">
        <v>571</v>
      </c>
      <c r="AU274" s="192"/>
      <c r="AV274" s="192"/>
      <c r="AW274" s="192"/>
      <c r="AX274" s="192"/>
      <c r="AY274" s="192"/>
      <c r="AZ274" s="192"/>
    </row>
    <row r="275" spans="1:52" ht="73.5" customHeight="1">
      <c r="A275" s="224">
        <v>271</v>
      </c>
      <c r="B275" s="225" t="s">
        <v>581</v>
      </c>
      <c r="C275" s="226"/>
      <c r="D275" s="227" t="s">
        <v>140</v>
      </c>
      <c r="E275" s="228">
        <v>0.8</v>
      </c>
      <c r="F275" s="228"/>
      <c r="G275" s="230" t="s">
        <v>582</v>
      </c>
      <c r="H275" s="231" t="s">
        <v>137</v>
      </c>
      <c r="I275" s="227" t="s">
        <v>583</v>
      </c>
      <c r="J275" s="227" t="s">
        <v>584</v>
      </c>
      <c r="AU275" s="192"/>
      <c r="AV275" s="192"/>
      <c r="AW275" s="192"/>
      <c r="AX275" s="192"/>
      <c r="AY275" s="192"/>
      <c r="AZ275" s="192"/>
    </row>
    <row r="276" spans="1:52" s="183" customFormat="1" ht="70.5" customHeight="1">
      <c r="A276" s="224">
        <v>272</v>
      </c>
      <c r="B276" s="225" t="s">
        <v>585</v>
      </c>
      <c r="C276" s="226"/>
      <c r="D276" s="227" t="s">
        <v>123</v>
      </c>
      <c r="E276" s="228">
        <v>1</v>
      </c>
      <c r="F276" s="228" t="s">
        <v>474</v>
      </c>
      <c r="G276" s="230" t="s">
        <v>586</v>
      </c>
      <c r="H276" s="231" t="s">
        <v>587</v>
      </c>
      <c r="I276" s="227" t="s">
        <v>588</v>
      </c>
      <c r="J276" s="227" t="s">
        <v>589</v>
      </c>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row>
    <row r="277" spans="1:52" s="183" customFormat="1" ht="84.75" customHeight="1">
      <c r="A277" s="224">
        <v>273</v>
      </c>
      <c r="B277" s="225" t="s">
        <v>590</v>
      </c>
      <c r="C277" s="226"/>
      <c r="D277" s="227" t="s">
        <v>123</v>
      </c>
      <c r="E277" s="228">
        <v>1</v>
      </c>
      <c r="F277" s="228" t="s">
        <v>474</v>
      </c>
      <c r="G277" s="230" t="s">
        <v>591</v>
      </c>
      <c r="H277" s="231" t="s">
        <v>587</v>
      </c>
      <c r="I277" s="227" t="s">
        <v>592</v>
      </c>
      <c r="J277" s="227" t="s">
        <v>589</v>
      </c>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row>
    <row r="278" spans="1:52" ht="72" customHeight="1">
      <c r="A278" s="224">
        <v>274</v>
      </c>
      <c r="B278" s="225" t="s">
        <v>593</v>
      </c>
      <c r="C278" s="226"/>
      <c r="D278" s="227" t="s">
        <v>181</v>
      </c>
      <c r="E278" s="228">
        <v>0.2</v>
      </c>
      <c r="F278" s="228"/>
      <c r="G278" s="230" t="s">
        <v>594</v>
      </c>
      <c r="H278" s="231" t="s">
        <v>511</v>
      </c>
      <c r="I278" s="227" t="s">
        <v>595</v>
      </c>
      <c r="J278" s="227" t="s">
        <v>589</v>
      </c>
      <c r="AU278" s="192"/>
      <c r="AV278" s="192"/>
      <c r="AW278" s="192"/>
      <c r="AX278" s="192"/>
      <c r="AY278" s="192"/>
      <c r="AZ278" s="192"/>
    </row>
    <row r="279" spans="1:52" s="235" customFormat="1" ht="68.25" customHeight="1">
      <c r="A279" s="224">
        <v>275</v>
      </c>
      <c r="B279" s="225" t="s">
        <v>596</v>
      </c>
      <c r="C279" s="226"/>
      <c r="D279" s="227" t="s">
        <v>123</v>
      </c>
      <c r="E279" s="228">
        <v>1</v>
      </c>
      <c r="F279" s="228" t="s">
        <v>545</v>
      </c>
      <c r="G279" s="230" t="s">
        <v>597</v>
      </c>
      <c r="H279" s="229" t="s">
        <v>439</v>
      </c>
      <c r="I279" s="227" t="s">
        <v>598</v>
      </c>
      <c r="J279" s="227" t="s">
        <v>571</v>
      </c>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row>
    <row r="280" spans="1:52" ht="54.75" customHeight="1">
      <c r="A280" s="224">
        <v>276</v>
      </c>
      <c r="B280" s="225" t="s">
        <v>599</v>
      </c>
      <c r="C280" s="226"/>
      <c r="D280" s="227" t="s">
        <v>123</v>
      </c>
      <c r="E280" s="228">
        <v>1</v>
      </c>
      <c r="F280" s="228" t="s">
        <v>568</v>
      </c>
      <c r="G280" s="230" t="s">
        <v>600</v>
      </c>
      <c r="H280" s="231" t="s">
        <v>439</v>
      </c>
      <c r="I280" s="227" t="s">
        <v>601</v>
      </c>
      <c r="J280" s="227" t="s">
        <v>602</v>
      </c>
      <c r="AU280" s="192"/>
      <c r="AV280" s="192"/>
      <c r="AW280" s="192"/>
      <c r="AX280" s="192"/>
      <c r="AY280" s="192"/>
      <c r="AZ280" s="192"/>
    </row>
    <row r="281" spans="1:52" ht="94.5" customHeight="1">
      <c r="A281" s="224">
        <v>277</v>
      </c>
      <c r="B281" s="225" t="s">
        <v>603</v>
      </c>
      <c r="C281" s="226"/>
      <c r="D281" s="227" t="s">
        <v>123</v>
      </c>
      <c r="E281" s="228">
        <v>1</v>
      </c>
      <c r="F281" s="228" t="s">
        <v>568</v>
      </c>
      <c r="G281" s="230" t="s">
        <v>604</v>
      </c>
      <c r="H281" s="231" t="s">
        <v>439</v>
      </c>
      <c r="I281" s="227" t="s">
        <v>605</v>
      </c>
      <c r="J281" s="227" t="s">
        <v>606</v>
      </c>
      <c r="AU281" s="192"/>
      <c r="AV281" s="192"/>
      <c r="AW281" s="192"/>
      <c r="AX281" s="192"/>
      <c r="AY281" s="192"/>
      <c r="AZ281" s="192"/>
    </row>
    <row r="282" spans="1:52" ht="94.5" customHeight="1">
      <c r="A282" s="224">
        <v>278</v>
      </c>
      <c r="B282" s="225" t="s">
        <v>607</v>
      </c>
      <c r="C282" s="226"/>
      <c r="D282" s="227" t="s">
        <v>123</v>
      </c>
      <c r="E282" s="228">
        <v>1</v>
      </c>
      <c r="F282" s="228" t="s">
        <v>568</v>
      </c>
      <c r="G282" s="230" t="s">
        <v>608</v>
      </c>
      <c r="H282" s="231" t="s">
        <v>439</v>
      </c>
      <c r="I282" s="227" t="s">
        <v>609</v>
      </c>
      <c r="J282" s="227" t="s">
        <v>589</v>
      </c>
      <c r="AU282" s="192"/>
      <c r="AV282" s="192"/>
      <c r="AW282" s="192"/>
      <c r="AX282" s="192"/>
      <c r="AY282" s="192"/>
      <c r="AZ282" s="192"/>
    </row>
    <row r="283" spans="1:52" ht="94.5" customHeight="1">
      <c r="A283" s="224">
        <v>279</v>
      </c>
      <c r="B283" s="225" t="s">
        <v>610</v>
      </c>
      <c r="C283" s="226"/>
      <c r="D283" s="227" t="s">
        <v>123</v>
      </c>
      <c r="E283" s="228">
        <v>1</v>
      </c>
      <c r="F283" s="228" t="s">
        <v>568</v>
      </c>
      <c r="G283" s="230" t="s">
        <v>611</v>
      </c>
      <c r="H283" s="231" t="s">
        <v>439</v>
      </c>
      <c r="I283" s="227" t="s">
        <v>612</v>
      </c>
      <c r="J283" s="227" t="s">
        <v>589</v>
      </c>
      <c r="AU283" s="192"/>
      <c r="AV283" s="192"/>
      <c r="AW283" s="192"/>
      <c r="AX283" s="192"/>
      <c r="AY283" s="192"/>
      <c r="AZ283" s="192"/>
    </row>
    <row r="284" spans="1:52" ht="96.75" customHeight="1">
      <c r="A284" s="224">
        <v>280</v>
      </c>
      <c r="B284" s="225" t="s">
        <v>613</v>
      </c>
      <c r="C284" s="226"/>
      <c r="D284" s="227" t="s">
        <v>123</v>
      </c>
      <c r="E284" s="228">
        <v>1</v>
      </c>
      <c r="F284" s="228" t="s">
        <v>568</v>
      </c>
      <c r="G284" s="230" t="s">
        <v>614</v>
      </c>
      <c r="H284" s="231" t="s">
        <v>439</v>
      </c>
      <c r="I284" s="227" t="s">
        <v>615</v>
      </c>
      <c r="J284" s="227" t="s">
        <v>616</v>
      </c>
      <c r="AU284" s="192"/>
      <c r="AV284" s="192"/>
      <c r="AW284" s="192"/>
      <c r="AX284" s="192"/>
      <c r="AY284" s="192"/>
      <c r="AZ284" s="192"/>
    </row>
    <row r="285" spans="1:52" ht="80.25" customHeight="1">
      <c r="A285" s="224">
        <v>281</v>
      </c>
      <c r="B285" s="225" t="s">
        <v>617</v>
      </c>
      <c r="C285" s="226"/>
      <c r="D285" s="227" t="s">
        <v>123</v>
      </c>
      <c r="E285" s="228">
        <v>1</v>
      </c>
      <c r="F285" s="228" t="s">
        <v>568</v>
      </c>
      <c r="G285" s="230" t="s">
        <v>618</v>
      </c>
      <c r="H285" s="231" t="s">
        <v>439</v>
      </c>
      <c r="I285" s="227" t="s">
        <v>619</v>
      </c>
      <c r="J285" s="227" t="s">
        <v>620</v>
      </c>
      <c r="AU285" s="192"/>
      <c r="AV285" s="192"/>
      <c r="AW285" s="192"/>
      <c r="AX285" s="192"/>
      <c r="AY285" s="192"/>
      <c r="AZ285" s="192"/>
    </row>
    <row r="286" spans="1:52" ht="54.75" customHeight="1">
      <c r="A286" s="224">
        <v>282</v>
      </c>
      <c r="B286" s="225" t="s">
        <v>621</v>
      </c>
      <c r="C286" s="226"/>
      <c r="D286" s="227" t="s">
        <v>123</v>
      </c>
      <c r="E286" s="228">
        <v>1</v>
      </c>
      <c r="F286" s="228" t="s">
        <v>545</v>
      </c>
      <c r="G286" s="230" t="s">
        <v>622</v>
      </c>
      <c r="H286" s="229" t="s">
        <v>439</v>
      </c>
      <c r="I286" s="227" t="s">
        <v>623</v>
      </c>
      <c r="J286" s="227" t="s">
        <v>624</v>
      </c>
      <c r="AU286" s="192"/>
      <c r="AV286" s="192"/>
      <c r="AW286" s="192"/>
      <c r="AX286" s="192"/>
      <c r="AY286" s="192"/>
      <c r="AZ286" s="192"/>
    </row>
    <row r="287" spans="1:52" ht="54.75" customHeight="1">
      <c r="A287" s="224">
        <v>283</v>
      </c>
      <c r="B287" s="225" t="s">
        <v>625</v>
      </c>
      <c r="C287" s="226"/>
      <c r="D287" s="227" t="s">
        <v>123</v>
      </c>
      <c r="E287" s="228">
        <v>1</v>
      </c>
      <c r="F287" s="228" t="s">
        <v>545</v>
      </c>
      <c r="G287" s="230" t="s">
        <v>626</v>
      </c>
      <c r="H287" s="229" t="s">
        <v>439</v>
      </c>
      <c r="I287" s="227" t="s">
        <v>627</v>
      </c>
      <c r="J287" s="227" t="s">
        <v>571</v>
      </c>
      <c r="AU287" s="192"/>
      <c r="AV287" s="192"/>
      <c r="AW287" s="192"/>
      <c r="AX287" s="192"/>
      <c r="AY287" s="192"/>
      <c r="AZ287" s="192"/>
    </row>
    <row r="288" spans="1:52" ht="54.75" customHeight="1">
      <c r="A288" s="224">
        <v>284</v>
      </c>
      <c r="B288" s="225" t="s">
        <v>628</v>
      </c>
      <c r="C288" s="226"/>
      <c r="D288" s="227" t="s">
        <v>123</v>
      </c>
      <c r="E288" s="228">
        <v>1</v>
      </c>
      <c r="F288" s="228" t="s">
        <v>545</v>
      </c>
      <c r="G288" s="230" t="s">
        <v>629</v>
      </c>
      <c r="H288" s="229" t="s">
        <v>439</v>
      </c>
      <c r="I288" s="227" t="s">
        <v>630</v>
      </c>
      <c r="J288" s="227" t="s">
        <v>571</v>
      </c>
      <c r="AU288" s="192"/>
      <c r="AV288" s="192"/>
      <c r="AW288" s="192"/>
      <c r="AX288" s="192"/>
      <c r="AY288" s="192"/>
      <c r="AZ288" s="192"/>
    </row>
    <row r="289" spans="1:52" ht="54.75" customHeight="1">
      <c r="A289" s="224">
        <v>285</v>
      </c>
      <c r="B289" s="225" t="s">
        <v>631</v>
      </c>
      <c r="C289" s="226"/>
      <c r="D289" s="227" t="s">
        <v>135</v>
      </c>
      <c r="E289" s="228">
        <v>0.6</v>
      </c>
      <c r="F289" s="228"/>
      <c r="G289" s="230" t="s">
        <v>632</v>
      </c>
      <c r="H289" s="229" t="s">
        <v>550</v>
      </c>
      <c r="I289" s="227" t="s">
        <v>633</v>
      </c>
      <c r="J289" s="227" t="s">
        <v>571</v>
      </c>
      <c r="AU289" s="192"/>
      <c r="AV289" s="192"/>
      <c r="AW289" s="192"/>
      <c r="AX289" s="192"/>
      <c r="AY289" s="192"/>
      <c r="AZ289" s="192"/>
    </row>
    <row r="290" spans="1:52" ht="106.5" customHeight="1">
      <c r="A290" s="224">
        <v>286</v>
      </c>
      <c r="B290" s="225" t="s">
        <v>634</v>
      </c>
      <c r="C290" s="226"/>
      <c r="D290" s="227" t="s">
        <v>158</v>
      </c>
      <c r="E290" s="236">
        <v>0.4</v>
      </c>
      <c r="F290" s="228"/>
      <c r="G290" s="232" t="s">
        <v>635</v>
      </c>
      <c r="H290" s="231" t="s">
        <v>636</v>
      </c>
      <c r="I290" s="254" t="s">
        <v>637</v>
      </c>
      <c r="J290" s="126" t="s">
        <v>571</v>
      </c>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2"/>
      <c r="AS290" s="192"/>
      <c r="AT290" s="192"/>
      <c r="AU290" s="192"/>
      <c r="AV290" s="192"/>
      <c r="AW290" s="192"/>
      <c r="AX290" s="192"/>
      <c r="AY290" s="192"/>
      <c r="AZ290" s="192"/>
    </row>
    <row r="291" spans="1:52" ht="95.25" customHeight="1">
      <c r="A291" s="224">
        <v>287</v>
      </c>
      <c r="B291" s="225" t="s">
        <v>638</v>
      </c>
      <c r="C291" s="226"/>
      <c r="D291" s="227" t="s">
        <v>158</v>
      </c>
      <c r="E291" s="236">
        <v>0.4</v>
      </c>
      <c r="F291" s="236"/>
      <c r="G291" s="254" t="s">
        <v>639</v>
      </c>
      <c r="H291" s="231" t="s">
        <v>636</v>
      </c>
      <c r="I291" s="227" t="s">
        <v>640</v>
      </c>
      <c r="J291" s="126" t="s">
        <v>571</v>
      </c>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2"/>
      <c r="AY291" s="192"/>
      <c r="AZ291" s="192"/>
    </row>
    <row r="292" spans="1:52" ht="99" customHeight="1">
      <c r="A292" s="224">
        <v>288</v>
      </c>
      <c r="B292" s="225" t="s">
        <v>641</v>
      </c>
      <c r="C292" s="226"/>
      <c r="D292" s="227" t="s">
        <v>158</v>
      </c>
      <c r="E292" s="236">
        <v>0.4</v>
      </c>
      <c r="F292" s="236"/>
      <c r="G292" s="232" t="s">
        <v>642</v>
      </c>
      <c r="H292" s="231" t="s">
        <v>636</v>
      </c>
      <c r="I292" s="255" t="s">
        <v>643</v>
      </c>
      <c r="J292" s="126" t="s">
        <v>571</v>
      </c>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row>
    <row r="293" spans="1:52" ht="63" customHeight="1">
      <c r="A293" s="224">
        <v>289</v>
      </c>
      <c r="B293" s="131" t="s">
        <v>644</v>
      </c>
      <c r="C293" s="131"/>
      <c r="D293" s="227" t="s">
        <v>158</v>
      </c>
      <c r="E293" s="236">
        <v>0.4</v>
      </c>
      <c r="F293" s="236"/>
      <c r="G293" s="232" t="s">
        <v>645</v>
      </c>
      <c r="H293" s="231" t="s">
        <v>636</v>
      </c>
      <c r="I293" s="227" t="s">
        <v>646</v>
      </c>
      <c r="J293" s="227" t="s">
        <v>589</v>
      </c>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row>
    <row r="294" spans="1:52" ht="63" customHeight="1">
      <c r="A294" s="224">
        <v>290</v>
      </c>
      <c r="B294" s="131" t="s">
        <v>647</v>
      </c>
      <c r="C294" s="131"/>
      <c r="D294" s="227" t="s">
        <v>158</v>
      </c>
      <c r="E294" s="236">
        <v>0.4</v>
      </c>
      <c r="F294" s="236"/>
      <c r="G294" s="232" t="s">
        <v>648</v>
      </c>
      <c r="H294" s="231" t="s">
        <v>636</v>
      </c>
      <c r="I294" s="227" t="s">
        <v>649</v>
      </c>
      <c r="J294" s="126" t="s">
        <v>571</v>
      </c>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row>
    <row r="295" spans="1:52" ht="82.5" customHeight="1">
      <c r="A295" s="224">
        <v>291</v>
      </c>
      <c r="B295" s="131" t="s">
        <v>650</v>
      </c>
      <c r="C295" s="256"/>
      <c r="D295" s="227" t="s">
        <v>158</v>
      </c>
      <c r="E295" s="236">
        <v>0.4</v>
      </c>
      <c r="F295" s="228"/>
      <c r="G295" s="232" t="s">
        <v>651</v>
      </c>
      <c r="H295" s="231" t="s">
        <v>636</v>
      </c>
      <c r="I295" s="126" t="s">
        <v>652</v>
      </c>
      <c r="J295" s="126" t="s">
        <v>571</v>
      </c>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row>
    <row r="296" spans="1:52" ht="46.5" customHeight="1">
      <c r="A296" s="224">
        <v>292</v>
      </c>
      <c r="B296" s="131" t="s">
        <v>653</v>
      </c>
      <c r="C296" s="131"/>
      <c r="D296" s="227" t="s">
        <v>158</v>
      </c>
      <c r="E296" s="236">
        <v>0.4</v>
      </c>
      <c r="F296" s="228"/>
      <c r="G296" s="232" t="s">
        <v>654</v>
      </c>
      <c r="H296" s="231" t="s">
        <v>636</v>
      </c>
      <c r="I296" s="257" t="s">
        <v>655</v>
      </c>
      <c r="J296" s="126" t="s">
        <v>571</v>
      </c>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row>
    <row r="297" spans="1:52" ht="96">
      <c r="A297" s="224">
        <v>293</v>
      </c>
      <c r="B297" s="131" t="s">
        <v>656</v>
      </c>
      <c r="C297" s="131"/>
      <c r="D297" s="227" t="s">
        <v>158</v>
      </c>
      <c r="E297" s="236">
        <v>0.4</v>
      </c>
      <c r="F297" s="228"/>
      <c r="G297" s="232" t="s">
        <v>657</v>
      </c>
      <c r="H297" s="231" t="s">
        <v>636</v>
      </c>
      <c r="I297" s="227" t="s">
        <v>658</v>
      </c>
      <c r="J297" s="126" t="s">
        <v>571</v>
      </c>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row>
    <row r="298" spans="1:52" s="6" customFormat="1" ht="96">
      <c r="A298" s="224">
        <v>294</v>
      </c>
      <c r="B298" s="131" t="s">
        <v>659</v>
      </c>
      <c r="C298" s="131"/>
      <c r="D298" s="227" t="s">
        <v>158</v>
      </c>
      <c r="E298" s="236">
        <v>0.4</v>
      </c>
      <c r="F298" s="228"/>
      <c r="G298" s="232" t="s">
        <v>660</v>
      </c>
      <c r="H298" s="231" t="s">
        <v>636</v>
      </c>
      <c r="I298" s="227" t="s">
        <v>598</v>
      </c>
      <c r="J298" s="126" t="s">
        <v>571</v>
      </c>
    </row>
    <row r="299" spans="1:52" s="6" customFormat="1" ht="96">
      <c r="A299" s="224">
        <v>295</v>
      </c>
      <c r="B299" s="131" t="s">
        <v>661</v>
      </c>
      <c r="C299" s="131"/>
      <c r="D299" s="227" t="s">
        <v>158</v>
      </c>
      <c r="E299" s="236">
        <v>0.4</v>
      </c>
      <c r="F299" s="228"/>
      <c r="G299" s="232" t="s">
        <v>662</v>
      </c>
      <c r="H299" s="231" t="s">
        <v>636</v>
      </c>
      <c r="I299" s="257" t="s">
        <v>663</v>
      </c>
      <c r="J299" s="126" t="s">
        <v>571</v>
      </c>
    </row>
    <row r="300" spans="1:52" s="6" customFormat="1" ht="101.25">
      <c r="A300" s="224">
        <v>296</v>
      </c>
      <c r="B300" s="131" t="s">
        <v>664</v>
      </c>
      <c r="C300" s="131"/>
      <c r="D300" s="227" t="s">
        <v>158</v>
      </c>
      <c r="E300" s="236">
        <v>0.4</v>
      </c>
      <c r="F300" s="228"/>
      <c r="G300" s="232" t="s">
        <v>665</v>
      </c>
      <c r="H300" s="231" t="s">
        <v>636</v>
      </c>
      <c r="I300" s="257" t="s">
        <v>666</v>
      </c>
      <c r="J300" s="126" t="s">
        <v>571</v>
      </c>
    </row>
    <row r="301" spans="1:52" s="6" customFormat="1" ht="96">
      <c r="A301" s="224">
        <v>297</v>
      </c>
      <c r="B301" s="131" t="s">
        <v>667</v>
      </c>
      <c r="C301" s="131"/>
      <c r="D301" s="227" t="s">
        <v>158</v>
      </c>
      <c r="E301" s="236">
        <v>0.4</v>
      </c>
      <c r="F301" s="228"/>
      <c r="G301" s="232" t="s">
        <v>668</v>
      </c>
      <c r="H301" s="231" t="s">
        <v>636</v>
      </c>
      <c r="I301" s="227" t="s">
        <v>669</v>
      </c>
      <c r="J301" s="126" t="s">
        <v>571</v>
      </c>
    </row>
    <row r="302" spans="1:52" s="6" customFormat="1" ht="96">
      <c r="A302" s="224">
        <v>298</v>
      </c>
      <c r="B302" s="131" t="s">
        <v>670</v>
      </c>
      <c r="C302" s="131"/>
      <c r="D302" s="227" t="s">
        <v>158</v>
      </c>
      <c r="E302" s="236">
        <v>0.4</v>
      </c>
      <c r="F302" s="228"/>
      <c r="G302" s="232" t="s">
        <v>671</v>
      </c>
      <c r="H302" s="231" t="s">
        <v>636</v>
      </c>
      <c r="I302" s="126" t="s">
        <v>672</v>
      </c>
      <c r="J302" s="126" t="s">
        <v>571</v>
      </c>
    </row>
    <row r="303" spans="1:52" s="6" customFormat="1" ht="96">
      <c r="A303" s="224">
        <v>299</v>
      </c>
      <c r="B303" s="131" t="s">
        <v>673</v>
      </c>
      <c r="C303" s="131"/>
      <c r="D303" s="227" t="s">
        <v>158</v>
      </c>
      <c r="E303" s="236">
        <v>0.4</v>
      </c>
      <c r="F303" s="228"/>
      <c r="G303" s="232" t="s">
        <v>674</v>
      </c>
      <c r="H303" s="231" t="s">
        <v>636</v>
      </c>
      <c r="I303" s="126" t="s">
        <v>675</v>
      </c>
      <c r="J303" s="126" t="s">
        <v>571</v>
      </c>
    </row>
    <row r="304" spans="1:52" s="6" customFormat="1" ht="96">
      <c r="A304" s="224">
        <v>300</v>
      </c>
      <c r="B304" s="131" t="s">
        <v>676</v>
      </c>
      <c r="C304" s="131"/>
      <c r="D304" s="227" t="s">
        <v>158</v>
      </c>
      <c r="E304" s="236">
        <v>0.4</v>
      </c>
      <c r="F304" s="228"/>
      <c r="G304" s="232" t="s">
        <v>677</v>
      </c>
      <c r="H304" s="231" t="s">
        <v>636</v>
      </c>
      <c r="I304" s="227" t="s">
        <v>678</v>
      </c>
      <c r="J304" s="126" t="s">
        <v>571</v>
      </c>
    </row>
    <row r="305" spans="1:10" s="6" customFormat="1" ht="96">
      <c r="A305" s="224">
        <v>301</v>
      </c>
      <c r="B305" s="131" t="s">
        <v>679</v>
      </c>
      <c r="C305" s="131"/>
      <c r="D305" s="227" t="s">
        <v>158</v>
      </c>
      <c r="E305" s="236">
        <v>0.4</v>
      </c>
      <c r="F305" s="228"/>
      <c r="G305" s="232" t="s">
        <v>680</v>
      </c>
      <c r="H305" s="231" t="s">
        <v>636</v>
      </c>
      <c r="I305" s="227" t="s">
        <v>681</v>
      </c>
      <c r="J305" s="126" t="s">
        <v>571</v>
      </c>
    </row>
    <row r="306" spans="1:10" s="6" customFormat="1" ht="96">
      <c r="A306" s="224">
        <v>302</v>
      </c>
      <c r="B306" s="131" t="s">
        <v>682</v>
      </c>
      <c r="C306" s="131"/>
      <c r="D306" s="227" t="s">
        <v>158</v>
      </c>
      <c r="E306" s="236">
        <v>0.4</v>
      </c>
      <c r="F306" s="258"/>
      <c r="G306" s="232" t="s">
        <v>683</v>
      </c>
      <c r="H306" s="231" t="s">
        <v>636</v>
      </c>
      <c r="I306" s="126" t="s">
        <v>684</v>
      </c>
      <c r="J306" s="126" t="s">
        <v>571</v>
      </c>
    </row>
    <row r="307" spans="1:10" s="6" customFormat="1" ht="96">
      <c r="A307" s="224">
        <v>303</v>
      </c>
      <c r="B307" s="131" t="s">
        <v>685</v>
      </c>
      <c r="C307" s="131"/>
      <c r="D307" s="227" t="s">
        <v>158</v>
      </c>
      <c r="E307" s="236">
        <v>0.4</v>
      </c>
      <c r="F307" s="228"/>
      <c r="G307" s="232" t="s">
        <v>686</v>
      </c>
      <c r="H307" s="231" t="s">
        <v>636</v>
      </c>
      <c r="I307" s="227" t="s">
        <v>687</v>
      </c>
      <c r="J307" s="227" t="s">
        <v>606</v>
      </c>
    </row>
    <row r="308" spans="1:10" s="6" customFormat="1" ht="96">
      <c r="A308" s="224">
        <v>304</v>
      </c>
      <c r="B308" s="131" t="s">
        <v>688</v>
      </c>
      <c r="C308" s="131"/>
      <c r="D308" s="227" t="s">
        <v>158</v>
      </c>
      <c r="E308" s="236">
        <v>0.4</v>
      </c>
      <c r="F308" s="228"/>
      <c r="G308" s="259" t="s">
        <v>689</v>
      </c>
      <c r="H308" s="231" t="s">
        <v>636</v>
      </c>
      <c r="I308" s="227" t="s">
        <v>690</v>
      </c>
      <c r="J308" s="126" t="s">
        <v>571</v>
      </c>
    </row>
    <row r="309" spans="1:10" s="6" customFormat="1" ht="96">
      <c r="A309" s="224">
        <v>305</v>
      </c>
      <c r="B309" s="225" t="s">
        <v>691</v>
      </c>
      <c r="C309" s="226"/>
      <c r="D309" s="227" t="s">
        <v>158</v>
      </c>
      <c r="E309" s="236">
        <v>0.4</v>
      </c>
      <c r="F309" s="228"/>
      <c r="G309" s="254" t="s">
        <v>692</v>
      </c>
      <c r="H309" s="231" t="s">
        <v>636</v>
      </c>
      <c r="I309" s="126" t="s">
        <v>693</v>
      </c>
      <c r="J309" s="126" t="s">
        <v>571</v>
      </c>
    </row>
    <row r="310" spans="1:10" s="6" customFormat="1" ht="96">
      <c r="A310" s="224">
        <v>306</v>
      </c>
      <c r="B310" s="225" t="s">
        <v>694</v>
      </c>
      <c r="C310" s="226"/>
      <c r="D310" s="227" t="s">
        <v>158</v>
      </c>
      <c r="E310" s="236">
        <v>0.4</v>
      </c>
      <c r="F310" s="228"/>
      <c r="G310" s="232" t="s">
        <v>695</v>
      </c>
      <c r="H310" s="231" t="s">
        <v>636</v>
      </c>
      <c r="I310" s="227" t="s">
        <v>696</v>
      </c>
      <c r="J310" s="126" t="s">
        <v>571</v>
      </c>
    </row>
    <row r="311" spans="1:10" s="6" customFormat="1" ht="96">
      <c r="A311" s="224">
        <v>307</v>
      </c>
      <c r="B311" s="225" t="s">
        <v>697</v>
      </c>
      <c r="C311" s="226"/>
      <c r="D311" s="227" t="s">
        <v>158</v>
      </c>
      <c r="E311" s="236">
        <v>0.4</v>
      </c>
      <c r="F311" s="228"/>
      <c r="G311" s="232" t="s">
        <v>698</v>
      </c>
      <c r="H311" s="231" t="s">
        <v>636</v>
      </c>
      <c r="I311" s="227" t="s">
        <v>699</v>
      </c>
      <c r="J311" s="126" t="s">
        <v>571</v>
      </c>
    </row>
    <row r="312" spans="1:10" s="6" customFormat="1" ht="96">
      <c r="A312" s="224">
        <v>308</v>
      </c>
      <c r="B312" s="225" t="s">
        <v>700</v>
      </c>
      <c r="C312" s="226"/>
      <c r="D312" s="227" t="s">
        <v>158</v>
      </c>
      <c r="E312" s="236">
        <v>0.4</v>
      </c>
      <c r="F312" s="228"/>
      <c r="G312" s="232" t="s">
        <v>701</v>
      </c>
      <c r="H312" s="231" t="s">
        <v>636</v>
      </c>
      <c r="I312" s="227" t="s">
        <v>702</v>
      </c>
      <c r="J312" s="126" t="s">
        <v>571</v>
      </c>
    </row>
    <row r="313" spans="1:10" s="6" customFormat="1" ht="96">
      <c r="A313" s="224">
        <v>309</v>
      </c>
      <c r="B313" s="225" t="s">
        <v>703</v>
      </c>
      <c r="C313" s="226"/>
      <c r="D313" s="227" t="s">
        <v>158</v>
      </c>
      <c r="E313" s="236">
        <v>0.4</v>
      </c>
      <c r="F313" s="228"/>
      <c r="G313" s="232" t="s">
        <v>704</v>
      </c>
      <c r="H313" s="231" t="s">
        <v>636</v>
      </c>
      <c r="I313" s="227" t="s">
        <v>705</v>
      </c>
      <c r="J313" s="126" t="s">
        <v>571</v>
      </c>
    </row>
    <row r="314" spans="1:10" s="6" customFormat="1" ht="96">
      <c r="A314" s="224">
        <v>310</v>
      </c>
      <c r="B314" s="225" t="s">
        <v>706</v>
      </c>
      <c r="C314" s="226"/>
      <c r="D314" s="227" t="s">
        <v>158</v>
      </c>
      <c r="E314" s="236">
        <v>0.4</v>
      </c>
      <c r="F314" s="228"/>
      <c r="G314" s="232" t="s">
        <v>707</v>
      </c>
      <c r="H314" s="231" t="s">
        <v>636</v>
      </c>
      <c r="I314" s="126" t="s">
        <v>708</v>
      </c>
      <c r="J314" s="126" t="s">
        <v>571</v>
      </c>
    </row>
    <row r="315" spans="1:10" s="6" customFormat="1" ht="96">
      <c r="A315" s="224">
        <v>311</v>
      </c>
      <c r="B315" s="225" t="s">
        <v>709</v>
      </c>
      <c r="C315" s="226"/>
      <c r="D315" s="227" t="s">
        <v>158</v>
      </c>
      <c r="E315" s="236">
        <v>0.4</v>
      </c>
      <c r="F315" s="228"/>
      <c r="G315" s="232" t="s">
        <v>710</v>
      </c>
      <c r="H315" s="231" t="s">
        <v>636</v>
      </c>
      <c r="I315" s="227" t="s">
        <v>711</v>
      </c>
      <c r="J315" s="126" t="s">
        <v>571</v>
      </c>
    </row>
    <row r="316" spans="1:10" s="6" customFormat="1" ht="96">
      <c r="A316" s="224">
        <v>312</v>
      </c>
      <c r="B316" s="225" t="s">
        <v>712</v>
      </c>
      <c r="C316" s="226"/>
      <c r="D316" s="227" t="s">
        <v>158</v>
      </c>
      <c r="E316" s="236">
        <v>0.4</v>
      </c>
      <c r="F316" s="228"/>
      <c r="G316" s="254" t="s">
        <v>713</v>
      </c>
      <c r="H316" s="231" t="s">
        <v>636</v>
      </c>
      <c r="I316" s="227" t="s">
        <v>714</v>
      </c>
      <c r="J316" s="126" t="s">
        <v>571</v>
      </c>
    </row>
    <row r="317" spans="1:10" s="6" customFormat="1" ht="72">
      <c r="A317" s="224">
        <v>313</v>
      </c>
      <c r="B317" s="225" t="s">
        <v>715</v>
      </c>
      <c r="C317" s="260"/>
      <c r="D317" s="227" t="s">
        <v>123</v>
      </c>
      <c r="E317" s="236">
        <v>1</v>
      </c>
      <c r="F317" s="236" t="s">
        <v>545</v>
      </c>
      <c r="G317" s="230" t="s">
        <v>716</v>
      </c>
      <c r="H317" s="229" t="s">
        <v>717</v>
      </c>
      <c r="I317" s="126" t="s">
        <v>577</v>
      </c>
      <c r="J317" s="126" t="s">
        <v>571</v>
      </c>
    </row>
    <row r="318" spans="1:10" s="6" customFormat="1" ht="72">
      <c r="A318" s="224">
        <v>314</v>
      </c>
      <c r="B318" s="225" t="s">
        <v>718</v>
      </c>
      <c r="C318" s="226"/>
      <c r="D318" s="227" t="s">
        <v>123</v>
      </c>
      <c r="E318" s="236">
        <v>1</v>
      </c>
      <c r="F318" s="236" t="s">
        <v>545</v>
      </c>
      <c r="G318" s="230" t="s">
        <v>719</v>
      </c>
      <c r="H318" s="229" t="s">
        <v>717</v>
      </c>
      <c r="I318" s="126" t="s">
        <v>577</v>
      </c>
      <c r="J318" s="126" t="s">
        <v>571</v>
      </c>
    </row>
    <row r="319" spans="1:10" s="6" customFormat="1" ht="72">
      <c r="A319" s="224">
        <v>315</v>
      </c>
      <c r="B319" s="225" t="s">
        <v>720</v>
      </c>
      <c r="C319" s="226"/>
      <c r="D319" s="227" t="s">
        <v>123</v>
      </c>
      <c r="E319" s="236">
        <v>1</v>
      </c>
      <c r="F319" s="236" t="s">
        <v>474</v>
      </c>
      <c r="G319" s="230" t="s">
        <v>721</v>
      </c>
      <c r="H319" s="229" t="s">
        <v>439</v>
      </c>
      <c r="I319" s="126" t="s">
        <v>658</v>
      </c>
      <c r="J319" s="126" t="s">
        <v>571</v>
      </c>
    </row>
    <row r="320" spans="1:10" s="6" customFormat="1" ht="87" customHeight="1">
      <c r="A320" s="224">
        <v>316</v>
      </c>
      <c r="B320" s="225" t="s">
        <v>722</v>
      </c>
      <c r="C320" s="226"/>
      <c r="D320" s="227" t="s">
        <v>123</v>
      </c>
      <c r="E320" s="236">
        <v>1</v>
      </c>
      <c r="F320" s="236" t="s">
        <v>474</v>
      </c>
      <c r="G320" s="230" t="s">
        <v>723</v>
      </c>
      <c r="H320" s="248" t="s">
        <v>724</v>
      </c>
      <c r="I320" s="126" t="s">
        <v>598</v>
      </c>
      <c r="J320" s="126" t="s">
        <v>571</v>
      </c>
    </row>
    <row r="321" spans="1:52" s="6" customFormat="1" ht="87" customHeight="1">
      <c r="A321" s="224">
        <v>317</v>
      </c>
      <c r="B321" s="225" t="s">
        <v>725</v>
      </c>
      <c r="C321" s="226"/>
      <c r="D321" s="227" t="s">
        <v>123</v>
      </c>
      <c r="E321" s="236">
        <v>1</v>
      </c>
      <c r="F321" s="236" t="s">
        <v>474</v>
      </c>
      <c r="G321" s="230" t="s">
        <v>726</v>
      </c>
      <c r="H321" s="248" t="s">
        <v>724</v>
      </c>
      <c r="I321" s="227" t="s">
        <v>727</v>
      </c>
      <c r="J321" s="227" t="s">
        <v>584</v>
      </c>
    </row>
    <row r="322" spans="1:52" s="6" customFormat="1" ht="87" customHeight="1">
      <c r="A322" s="224">
        <v>318</v>
      </c>
      <c r="B322" s="225" t="s">
        <v>728</v>
      </c>
      <c r="C322" s="226"/>
      <c r="D322" s="227" t="s">
        <v>123</v>
      </c>
      <c r="E322" s="236">
        <v>1</v>
      </c>
      <c r="F322" s="236" t="s">
        <v>474</v>
      </c>
      <c r="G322" s="230" t="s">
        <v>729</v>
      </c>
      <c r="H322" s="248" t="s">
        <v>724</v>
      </c>
      <c r="I322" s="227" t="s">
        <v>699</v>
      </c>
      <c r="J322" s="126" t="s">
        <v>571</v>
      </c>
    </row>
    <row r="323" spans="1:52" s="6" customFormat="1" ht="87" customHeight="1">
      <c r="A323" s="224">
        <v>319</v>
      </c>
      <c r="B323" s="225" t="s">
        <v>730</v>
      </c>
      <c r="C323" s="226"/>
      <c r="D323" s="227" t="s">
        <v>123</v>
      </c>
      <c r="E323" s="236">
        <v>1</v>
      </c>
      <c r="F323" s="236" t="s">
        <v>474</v>
      </c>
      <c r="G323" s="230" t="s">
        <v>731</v>
      </c>
      <c r="H323" s="248" t="s">
        <v>724</v>
      </c>
      <c r="I323" s="227" t="s">
        <v>605</v>
      </c>
      <c r="J323" s="227" t="s">
        <v>606</v>
      </c>
    </row>
    <row r="324" spans="1:52" s="6" customFormat="1" ht="96">
      <c r="A324" s="224">
        <v>320</v>
      </c>
      <c r="B324" s="261" t="s">
        <v>732</v>
      </c>
      <c r="C324" s="260"/>
      <c r="D324" s="227" t="s">
        <v>158</v>
      </c>
      <c r="E324" s="236">
        <v>0.4</v>
      </c>
      <c r="F324" s="228"/>
      <c r="G324" s="232" t="s">
        <v>733</v>
      </c>
      <c r="H324" s="231" t="s">
        <v>636</v>
      </c>
      <c r="I324" s="227" t="s">
        <v>734</v>
      </c>
      <c r="J324" s="126" t="s">
        <v>571</v>
      </c>
    </row>
    <row r="325" spans="1:52" ht="90.75" customHeight="1">
      <c r="A325" s="224">
        <v>321</v>
      </c>
      <c r="B325" s="262" t="s">
        <v>735</v>
      </c>
      <c r="C325" s="263"/>
      <c r="D325" s="227" t="s">
        <v>181</v>
      </c>
      <c r="E325" s="228">
        <v>0.2</v>
      </c>
      <c r="F325" s="228"/>
      <c r="G325" s="264" t="s">
        <v>736</v>
      </c>
      <c r="H325" s="265" t="s">
        <v>737</v>
      </c>
      <c r="I325" s="264" t="s">
        <v>738</v>
      </c>
      <c r="J325" s="126" t="s">
        <v>571</v>
      </c>
      <c r="AU325" s="192"/>
      <c r="AV325" s="192"/>
      <c r="AW325" s="192"/>
      <c r="AX325" s="192"/>
      <c r="AY325" s="192"/>
      <c r="AZ325" s="192"/>
    </row>
    <row r="326" spans="1:52" ht="90.75" customHeight="1">
      <c r="A326" s="224">
        <v>322</v>
      </c>
      <c r="B326" s="262" t="s">
        <v>739</v>
      </c>
      <c r="C326" s="263" t="s">
        <v>739</v>
      </c>
      <c r="D326" s="227" t="s">
        <v>181</v>
      </c>
      <c r="E326" s="228">
        <v>0.2</v>
      </c>
      <c r="F326" s="228"/>
      <c r="G326" s="264" t="s">
        <v>736</v>
      </c>
      <c r="H326" s="265" t="s">
        <v>737</v>
      </c>
      <c r="I326" s="264" t="s">
        <v>740</v>
      </c>
      <c r="J326" s="126" t="s">
        <v>571</v>
      </c>
      <c r="AU326" s="192"/>
      <c r="AV326" s="192"/>
      <c r="AW326" s="192"/>
      <c r="AX326" s="192"/>
      <c r="AY326" s="192"/>
      <c r="AZ326" s="192"/>
    </row>
    <row r="327" spans="1:52" ht="90.75" customHeight="1">
      <c r="A327" s="224">
        <v>323</v>
      </c>
      <c r="B327" s="262" t="s">
        <v>741</v>
      </c>
      <c r="C327" s="263" t="s">
        <v>741</v>
      </c>
      <c r="D327" s="227" t="s">
        <v>181</v>
      </c>
      <c r="E327" s="228">
        <v>0.2</v>
      </c>
      <c r="F327" s="228"/>
      <c r="G327" s="264" t="s">
        <v>736</v>
      </c>
      <c r="H327" s="265" t="s">
        <v>737</v>
      </c>
      <c r="I327" s="264" t="s">
        <v>742</v>
      </c>
      <c r="J327" s="126" t="s">
        <v>571</v>
      </c>
      <c r="AU327" s="192"/>
      <c r="AV327" s="192"/>
      <c r="AW327" s="192"/>
      <c r="AX327" s="192"/>
      <c r="AY327" s="192"/>
      <c r="AZ327" s="192"/>
    </row>
    <row r="328" spans="1:52" ht="90.75" customHeight="1">
      <c r="A328" s="224">
        <v>324</v>
      </c>
      <c r="B328" s="262" t="s">
        <v>743</v>
      </c>
      <c r="C328" s="263" t="s">
        <v>743</v>
      </c>
      <c r="D328" s="227" t="s">
        <v>181</v>
      </c>
      <c r="E328" s="228">
        <v>0.2</v>
      </c>
      <c r="F328" s="228"/>
      <c r="G328" s="264" t="s">
        <v>736</v>
      </c>
      <c r="H328" s="265" t="s">
        <v>737</v>
      </c>
      <c r="I328" s="264" t="s">
        <v>744</v>
      </c>
      <c r="J328" s="126" t="s">
        <v>571</v>
      </c>
      <c r="AU328" s="192"/>
      <c r="AV328" s="192"/>
      <c r="AW328" s="192"/>
      <c r="AX328" s="192"/>
      <c r="AY328" s="192"/>
      <c r="AZ328" s="192"/>
    </row>
    <row r="329" spans="1:52" ht="90.75" customHeight="1">
      <c r="A329" s="224">
        <v>325</v>
      </c>
      <c r="B329" s="262" t="s">
        <v>745</v>
      </c>
      <c r="C329" s="263" t="s">
        <v>745</v>
      </c>
      <c r="D329" s="227" t="s">
        <v>181</v>
      </c>
      <c r="E329" s="228">
        <v>0.2</v>
      </c>
      <c r="F329" s="228"/>
      <c r="G329" s="264" t="s">
        <v>736</v>
      </c>
      <c r="H329" s="265" t="s">
        <v>737</v>
      </c>
      <c r="I329" s="264" t="s">
        <v>744</v>
      </c>
      <c r="J329" s="126" t="s">
        <v>571</v>
      </c>
      <c r="AU329" s="192"/>
      <c r="AV329" s="192"/>
      <c r="AW329" s="192"/>
      <c r="AX329" s="192"/>
      <c r="AY329" s="192"/>
      <c r="AZ329" s="192"/>
    </row>
    <row r="330" spans="1:52" ht="120">
      <c r="A330" s="224">
        <v>326</v>
      </c>
      <c r="B330" s="225" t="s">
        <v>746</v>
      </c>
      <c r="C330" s="226"/>
      <c r="D330" s="227" t="s">
        <v>123</v>
      </c>
      <c r="E330" s="228">
        <v>1</v>
      </c>
      <c r="F330" s="228" t="s">
        <v>489</v>
      </c>
      <c r="G330" s="230" t="s">
        <v>747</v>
      </c>
      <c r="H330" s="231" t="s">
        <v>748</v>
      </c>
      <c r="I330" s="227" t="s">
        <v>749</v>
      </c>
      <c r="J330" s="227" t="s">
        <v>750</v>
      </c>
      <c r="AU330" s="192"/>
      <c r="AV330" s="192"/>
      <c r="AW330" s="192"/>
      <c r="AX330" s="192"/>
      <c r="AY330" s="192"/>
      <c r="AZ330" s="192"/>
    </row>
    <row r="331" spans="1:52" ht="72">
      <c r="A331" s="224">
        <v>327</v>
      </c>
      <c r="B331" s="225" t="s">
        <v>751</v>
      </c>
      <c r="C331" s="226"/>
      <c r="D331" s="227" t="s">
        <v>135</v>
      </c>
      <c r="E331" s="228">
        <v>0.6</v>
      </c>
      <c r="F331" s="228"/>
      <c r="G331" s="230" t="s">
        <v>752</v>
      </c>
      <c r="H331" s="231" t="s">
        <v>137</v>
      </c>
      <c r="I331" s="227" t="s">
        <v>753</v>
      </c>
      <c r="J331" s="227" t="s">
        <v>750</v>
      </c>
      <c r="AU331" s="192"/>
      <c r="AV331" s="192"/>
      <c r="AW331" s="192"/>
      <c r="AX331" s="192"/>
      <c r="AY331" s="192"/>
      <c r="AZ331" s="192"/>
    </row>
    <row r="332" spans="1:52" ht="72">
      <c r="A332" s="224">
        <v>328</v>
      </c>
      <c r="B332" s="225" t="s">
        <v>754</v>
      </c>
      <c r="C332" s="226"/>
      <c r="D332" s="227" t="s">
        <v>135</v>
      </c>
      <c r="E332" s="228">
        <v>0.6</v>
      </c>
      <c r="F332" s="228"/>
      <c r="G332" s="230" t="s">
        <v>755</v>
      </c>
      <c r="H332" s="231" t="s">
        <v>137</v>
      </c>
      <c r="I332" s="227" t="s">
        <v>756</v>
      </c>
      <c r="J332" s="227" t="s">
        <v>750</v>
      </c>
      <c r="AU332" s="192"/>
      <c r="AV332" s="192"/>
      <c r="AW332" s="192"/>
      <c r="AX332" s="192"/>
      <c r="AY332" s="192"/>
      <c r="AZ332" s="192"/>
    </row>
    <row r="333" spans="1:52" ht="72">
      <c r="A333" s="224">
        <v>329</v>
      </c>
      <c r="B333" s="225" t="s">
        <v>757</v>
      </c>
      <c r="C333" s="226"/>
      <c r="D333" s="227" t="s">
        <v>135</v>
      </c>
      <c r="E333" s="228">
        <v>0.6</v>
      </c>
      <c r="F333" s="228"/>
      <c r="G333" s="230" t="s">
        <v>758</v>
      </c>
      <c r="H333" s="231" t="s">
        <v>137</v>
      </c>
      <c r="I333" s="227" t="s">
        <v>759</v>
      </c>
      <c r="J333" s="227" t="s">
        <v>750</v>
      </c>
      <c r="AU333" s="192"/>
      <c r="AV333" s="192"/>
      <c r="AW333" s="192"/>
      <c r="AX333" s="192"/>
      <c r="AY333" s="192"/>
      <c r="AZ333" s="192"/>
    </row>
    <row r="334" spans="1:52" ht="72">
      <c r="A334" s="224">
        <v>330</v>
      </c>
      <c r="B334" s="225" t="s">
        <v>760</v>
      </c>
      <c r="C334" s="226"/>
      <c r="D334" s="227" t="s">
        <v>135</v>
      </c>
      <c r="E334" s="228">
        <v>0.6</v>
      </c>
      <c r="F334" s="258"/>
      <c r="G334" s="230" t="s">
        <v>761</v>
      </c>
      <c r="H334" s="231" t="s">
        <v>137</v>
      </c>
      <c r="I334" s="227" t="s">
        <v>762</v>
      </c>
      <c r="J334" s="227" t="s">
        <v>750</v>
      </c>
      <c r="AU334" s="192"/>
      <c r="AV334" s="192"/>
      <c r="AW334" s="192"/>
      <c r="AX334" s="192"/>
      <c r="AY334" s="192"/>
      <c r="AZ334" s="192"/>
    </row>
    <row r="335" spans="1:52" ht="72">
      <c r="A335" s="224">
        <v>331</v>
      </c>
      <c r="B335" s="225" t="s">
        <v>763</v>
      </c>
      <c r="C335" s="226"/>
      <c r="D335" s="227" t="s">
        <v>135</v>
      </c>
      <c r="E335" s="228">
        <v>0.6</v>
      </c>
      <c r="F335" s="228"/>
      <c r="G335" s="230" t="s">
        <v>764</v>
      </c>
      <c r="H335" s="231" t="s">
        <v>137</v>
      </c>
      <c r="I335" s="227" t="s">
        <v>765</v>
      </c>
      <c r="J335" s="227" t="s">
        <v>750</v>
      </c>
      <c r="AU335" s="192"/>
      <c r="AV335" s="192"/>
      <c r="AW335" s="192"/>
      <c r="AX335" s="192"/>
      <c r="AY335" s="192"/>
      <c r="AZ335" s="192"/>
    </row>
    <row r="336" spans="1:52" ht="48">
      <c r="A336" s="224">
        <v>332</v>
      </c>
      <c r="B336" s="99" t="s">
        <v>766</v>
      </c>
      <c r="C336" s="100"/>
      <c r="D336" s="227" t="s">
        <v>767</v>
      </c>
      <c r="E336" s="228">
        <v>0.6</v>
      </c>
      <c r="F336" s="228"/>
      <c r="G336" s="266" t="s">
        <v>768</v>
      </c>
      <c r="H336" s="267" t="s">
        <v>769</v>
      </c>
      <c r="I336" s="268" t="s">
        <v>770</v>
      </c>
      <c r="J336" s="268" t="s">
        <v>750</v>
      </c>
      <c r="AU336" s="192"/>
      <c r="AV336" s="192"/>
      <c r="AW336" s="192"/>
      <c r="AX336" s="192"/>
      <c r="AY336" s="192"/>
      <c r="AZ336" s="192"/>
    </row>
    <row r="337" spans="1:52" ht="48">
      <c r="A337" s="224">
        <v>333</v>
      </c>
      <c r="B337" s="225" t="s">
        <v>771</v>
      </c>
      <c r="C337" s="226"/>
      <c r="D337" s="227" t="s">
        <v>767</v>
      </c>
      <c r="E337" s="228">
        <v>0.6</v>
      </c>
      <c r="F337" s="228"/>
      <c r="G337" s="230" t="s">
        <v>768</v>
      </c>
      <c r="H337" s="231" t="s">
        <v>769</v>
      </c>
      <c r="I337" s="227" t="s">
        <v>772</v>
      </c>
      <c r="J337" s="227" t="s">
        <v>750</v>
      </c>
      <c r="AU337" s="192"/>
      <c r="AV337" s="192"/>
      <c r="AW337" s="192"/>
      <c r="AX337" s="192"/>
      <c r="AY337" s="192"/>
      <c r="AZ337" s="192"/>
    </row>
    <row r="338" spans="1:52" ht="72">
      <c r="A338" s="224">
        <v>334</v>
      </c>
      <c r="B338" s="225" t="s">
        <v>773</v>
      </c>
      <c r="C338" s="226"/>
      <c r="D338" s="227" t="s">
        <v>774</v>
      </c>
      <c r="E338" s="228">
        <v>1</v>
      </c>
      <c r="F338" s="228"/>
      <c r="G338" s="230" t="s">
        <v>775</v>
      </c>
      <c r="H338" s="231" t="s">
        <v>776</v>
      </c>
      <c r="I338" s="227" t="s">
        <v>777</v>
      </c>
      <c r="J338" s="227" t="s">
        <v>750</v>
      </c>
      <c r="AU338" s="192"/>
      <c r="AV338" s="192"/>
      <c r="AW338" s="192"/>
      <c r="AX338" s="192"/>
      <c r="AY338" s="192"/>
      <c r="AZ338" s="192"/>
    </row>
    <row r="339" spans="1:52" ht="72">
      <c r="A339" s="224">
        <v>335</v>
      </c>
      <c r="B339" s="225" t="s">
        <v>778</v>
      </c>
      <c r="C339" s="226"/>
      <c r="D339" s="227" t="s">
        <v>774</v>
      </c>
      <c r="E339" s="228">
        <v>1</v>
      </c>
      <c r="F339" s="228"/>
      <c r="G339" s="230" t="s">
        <v>779</v>
      </c>
      <c r="H339" s="231" t="s">
        <v>780</v>
      </c>
      <c r="I339" s="227" t="s">
        <v>777</v>
      </c>
      <c r="J339" s="227" t="s">
        <v>750</v>
      </c>
      <c r="AU339" s="192"/>
      <c r="AV339" s="192"/>
      <c r="AW339" s="192"/>
      <c r="AX339" s="192"/>
      <c r="AY339" s="192"/>
      <c r="AZ339" s="192"/>
    </row>
    <row r="340" spans="1:52" ht="72">
      <c r="A340" s="224">
        <v>336</v>
      </c>
      <c r="B340" s="225" t="s">
        <v>781</v>
      </c>
      <c r="C340" s="226"/>
      <c r="D340" s="227" t="s">
        <v>774</v>
      </c>
      <c r="E340" s="228">
        <v>1</v>
      </c>
      <c r="F340" s="228"/>
      <c r="G340" s="230" t="s">
        <v>782</v>
      </c>
      <c r="H340" s="231" t="s">
        <v>783</v>
      </c>
      <c r="I340" s="227" t="s">
        <v>777</v>
      </c>
      <c r="J340" s="227" t="s">
        <v>750</v>
      </c>
      <c r="AU340" s="192"/>
      <c r="AV340" s="192"/>
      <c r="AW340" s="192"/>
      <c r="AX340" s="192"/>
      <c r="AY340" s="192"/>
      <c r="AZ340" s="192"/>
    </row>
    <row r="341" spans="1:52" ht="96">
      <c r="A341" s="224">
        <v>337</v>
      </c>
      <c r="B341" s="225" t="s">
        <v>784</v>
      </c>
      <c r="C341" s="226"/>
      <c r="D341" s="227" t="s">
        <v>774</v>
      </c>
      <c r="E341" s="228">
        <v>1</v>
      </c>
      <c r="F341" s="228"/>
      <c r="G341" s="230" t="s">
        <v>785</v>
      </c>
      <c r="H341" s="231" t="s">
        <v>786</v>
      </c>
      <c r="I341" s="227" t="s">
        <v>777</v>
      </c>
      <c r="J341" s="227" t="s">
        <v>750</v>
      </c>
      <c r="AU341" s="192"/>
      <c r="AV341" s="192"/>
      <c r="AW341" s="192"/>
      <c r="AX341" s="192"/>
      <c r="AY341" s="192"/>
      <c r="AZ341" s="192"/>
    </row>
    <row r="342" spans="1:52" ht="72">
      <c r="A342" s="224">
        <v>338</v>
      </c>
      <c r="B342" s="225" t="s">
        <v>787</v>
      </c>
      <c r="C342" s="226"/>
      <c r="D342" s="227" t="s">
        <v>774</v>
      </c>
      <c r="E342" s="228">
        <v>1</v>
      </c>
      <c r="F342" s="228"/>
      <c r="G342" s="230" t="s">
        <v>788</v>
      </c>
      <c r="H342" s="231" t="s">
        <v>783</v>
      </c>
      <c r="I342" s="227" t="s">
        <v>789</v>
      </c>
      <c r="J342" s="227" t="s">
        <v>750</v>
      </c>
      <c r="AU342" s="192"/>
      <c r="AV342" s="192"/>
      <c r="AW342" s="192"/>
      <c r="AX342" s="192"/>
      <c r="AY342" s="192"/>
      <c r="AZ342" s="192"/>
    </row>
    <row r="343" spans="1:52" ht="120">
      <c r="A343" s="224">
        <v>339</v>
      </c>
      <c r="B343" s="225" t="s">
        <v>790</v>
      </c>
      <c r="C343" s="226"/>
      <c r="D343" s="227" t="s">
        <v>774</v>
      </c>
      <c r="E343" s="228">
        <v>1</v>
      </c>
      <c r="F343" s="228"/>
      <c r="G343" s="230" t="s">
        <v>791</v>
      </c>
      <c r="H343" s="231" t="s">
        <v>776</v>
      </c>
      <c r="I343" s="227" t="s">
        <v>789</v>
      </c>
      <c r="J343" s="227" t="s">
        <v>750</v>
      </c>
      <c r="AU343" s="192"/>
      <c r="AV343" s="192"/>
      <c r="AW343" s="192"/>
      <c r="AX343" s="192"/>
      <c r="AY343" s="192"/>
      <c r="AZ343" s="192"/>
    </row>
    <row r="344" spans="1:52" ht="120">
      <c r="A344" s="224">
        <v>340</v>
      </c>
      <c r="B344" s="225" t="s">
        <v>792</v>
      </c>
      <c r="C344" s="226"/>
      <c r="D344" s="227" t="s">
        <v>774</v>
      </c>
      <c r="E344" s="228">
        <v>1</v>
      </c>
      <c r="F344" s="228"/>
      <c r="G344" s="230" t="s">
        <v>793</v>
      </c>
      <c r="H344" s="231" t="s">
        <v>780</v>
      </c>
      <c r="I344" s="227" t="s">
        <v>789</v>
      </c>
      <c r="J344" s="227" t="s">
        <v>750</v>
      </c>
      <c r="AU344" s="192"/>
      <c r="AV344" s="192"/>
      <c r="AW344" s="192"/>
      <c r="AX344" s="192"/>
      <c r="AY344" s="192"/>
      <c r="AZ344" s="192"/>
    </row>
    <row r="345" spans="1:52" ht="144">
      <c r="A345" s="224">
        <v>341</v>
      </c>
      <c r="B345" s="225" t="s">
        <v>794</v>
      </c>
      <c r="C345" s="226"/>
      <c r="D345" s="227" t="s">
        <v>774</v>
      </c>
      <c r="E345" s="228">
        <v>1</v>
      </c>
      <c r="F345" s="228"/>
      <c r="G345" s="230" t="s">
        <v>795</v>
      </c>
      <c r="H345" s="231" t="s">
        <v>786</v>
      </c>
      <c r="I345" s="227" t="s">
        <v>789</v>
      </c>
      <c r="J345" s="227" t="s">
        <v>750</v>
      </c>
      <c r="AU345" s="192"/>
      <c r="AV345" s="192"/>
      <c r="AW345" s="192"/>
      <c r="AX345" s="192"/>
      <c r="AY345" s="192"/>
      <c r="AZ345" s="192"/>
    </row>
    <row r="346" spans="1:52" ht="120">
      <c r="A346" s="224">
        <v>342</v>
      </c>
      <c r="B346" s="225" t="s">
        <v>796</v>
      </c>
      <c r="C346" s="226"/>
      <c r="D346" s="227" t="s">
        <v>774</v>
      </c>
      <c r="E346" s="228">
        <v>1</v>
      </c>
      <c r="F346" s="258"/>
      <c r="G346" s="230" t="s">
        <v>793</v>
      </c>
      <c r="H346" s="231" t="s">
        <v>780</v>
      </c>
      <c r="I346" s="227" t="s">
        <v>797</v>
      </c>
      <c r="J346" s="227" t="s">
        <v>750</v>
      </c>
      <c r="AU346" s="192"/>
      <c r="AV346" s="192"/>
      <c r="AW346" s="192"/>
      <c r="AX346" s="192"/>
      <c r="AY346" s="192"/>
      <c r="AZ346" s="192"/>
    </row>
    <row r="347" spans="1:52" ht="72">
      <c r="A347" s="224">
        <v>343</v>
      </c>
      <c r="B347" s="225" t="s">
        <v>798</v>
      </c>
      <c r="C347" s="226"/>
      <c r="D347" s="227" t="s">
        <v>774</v>
      </c>
      <c r="E347" s="228">
        <v>1</v>
      </c>
      <c r="F347" s="228"/>
      <c r="G347" s="230" t="s">
        <v>788</v>
      </c>
      <c r="H347" s="231" t="s">
        <v>783</v>
      </c>
      <c r="I347" s="227" t="s">
        <v>797</v>
      </c>
      <c r="J347" s="227" t="s">
        <v>750</v>
      </c>
      <c r="AU347" s="192"/>
      <c r="AV347" s="192"/>
      <c r="AW347" s="192"/>
      <c r="AX347" s="192"/>
      <c r="AY347" s="192"/>
      <c r="AZ347" s="192"/>
    </row>
    <row r="348" spans="1:52" ht="144">
      <c r="A348" s="224">
        <v>344</v>
      </c>
      <c r="B348" s="225" t="s">
        <v>799</v>
      </c>
      <c r="C348" s="226"/>
      <c r="D348" s="227" t="s">
        <v>774</v>
      </c>
      <c r="E348" s="228">
        <v>1</v>
      </c>
      <c r="F348" s="228"/>
      <c r="G348" s="230" t="s">
        <v>795</v>
      </c>
      <c r="H348" s="231" t="s">
        <v>786</v>
      </c>
      <c r="I348" s="227" t="s">
        <v>797</v>
      </c>
      <c r="J348" s="227" t="s">
        <v>750</v>
      </c>
      <c r="AU348" s="192"/>
      <c r="AV348" s="192"/>
      <c r="AW348" s="192"/>
      <c r="AX348" s="192"/>
      <c r="AY348" s="192"/>
      <c r="AZ348" s="192"/>
    </row>
    <row r="349" spans="1:52" ht="120">
      <c r="A349" s="224">
        <v>345</v>
      </c>
      <c r="B349" s="225" t="s">
        <v>800</v>
      </c>
      <c r="C349" s="226"/>
      <c r="D349" s="227" t="s">
        <v>774</v>
      </c>
      <c r="E349" s="228">
        <v>1</v>
      </c>
      <c r="F349" s="228"/>
      <c r="G349" s="230" t="s">
        <v>791</v>
      </c>
      <c r="H349" s="231" t="s">
        <v>776</v>
      </c>
      <c r="I349" s="227" t="s">
        <v>797</v>
      </c>
      <c r="J349" s="227" t="s">
        <v>750</v>
      </c>
      <c r="AU349" s="192"/>
      <c r="AV349" s="192"/>
      <c r="AW349" s="192"/>
      <c r="AX349" s="192"/>
      <c r="AY349" s="192"/>
      <c r="AZ349" s="192"/>
    </row>
    <row r="350" spans="1:52" ht="120">
      <c r="A350" s="224">
        <v>346</v>
      </c>
      <c r="B350" s="225" t="s">
        <v>801</v>
      </c>
      <c r="C350" s="226"/>
      <c r="D350" s="227" t="s">
        <v>774</v>
      </c>
      <c r="E350" s="228">
        <v>1</v>
      </c>
      <c r="F350" s="228"/>
      <c r="G350" s="230" t="s">
        <v>793</v>
      </c>
      <c r="H350" s="231" t="s">
        <v>780</v>
      </c>
      <c r="I350" s="227" t="s">
        <v>802</v>
      </c>
      <c r="J350" s="227" t="s">
        <v>750</v>
      </c>
      <c r="AU350" s="192"/>
      <c r="AV350" s="192"/>
      <c r="AW350" s="192"/>
      <c r="AX350" s="192"/>
      <c r="AY350" s="192"/>
      <c r="AZ350" s="192"/>
    </row>
    <row r="351" spans="1:52" ht="72">
      <c r="A351" s="224">
        <v>347</v>
      </c>
      <c r="B351" s="225" t="s">
        <v>803</v>
      </c>
      <c r="C351" s="226"/>
      <c r="D351" s="227" t="s">
        <v>774</v>
      </c>
      <c r="E351" s="228">
        <v>1</v>
      </c>
      <c r="F351" s="228"/>
      <c r="G351" s="230" t="s">
        <v>788</v>
      </c>
      <c r="H351" s="231" t="s">
        <v>783</v>
      </c>
      <c r="I351" s="227" t="s">
        <v>802</v>
      </c>
      <c r="J351" s="227" t="s">
        <v>750</v>
      </c>
      <c r="AU351" s="192"/>
      <c r="AV351" s="192"/>
      <c r="AW351" s="192"/>
      <c r="AX351" s="192"/>
      <c r="AY351" s="192"/>
      <c r="AZ351" s="192"/>
    </row>
    <row r="352" spans="1:52" ht="120">
      <c r="A352" s="224">
        <v>348</v>
      </c>
      <c r="B352" s="225" t="s">
        <v>804</v>
      </c>
      <c r="C352" s="226"/>
      <c r="D352" s="227" t="s">
        <v>774</v>
      </c>
      <c r="E352" s="228">
        <v>1</v>
      </c>
      <c r="F352" s="228"/>
      <c r="G352" s="230" t="s">
        <v>791</v>
      </c>
      <c r="H352" s="231" t="s">
        <v>783</v>
      </c>
      <c r="I352" s="227" t="s">
        <v>802</v>
      </c>
      <c r="J352" s="227" t="s">
        <v>750</v>
      </c>
      <c r="AU352" s="192"/>
      <c r="AV352" s="192"/>
      <c r="AW352" s="192"/>
      <c r="AX352" s="192"/>
      <c r="AY352" s="192"/>
      <c r="AZ352" s="192"/>
    </row>
    <row r="353" spans="1:52" ht="144">
      <c r="A353" s="224">
        <v>349</v>
      </c>
      <c r="B353" s="225" t="s">
        <v>805</v>
      </c>
      <c r="C353" s="226"/>
      <c r="D353" s="227" t="s">
        <v>774</v>
      </c>
      <c r="E353" s="228">
        <v>1</v>
      </c>
      <c r="F353" s="228"/>
      <c r="G353" s="230" t="s">
        <v>795</v>
      </c>
      <c r="H353" s="231" t="s">
        <v>786</v>
      </c>
      <c r="I353" s="227" t="s">
        <v>802</v>
      </c>
      <c r="J353" s="227" t="s">
        <v>750</v>
      </c>
      <c r="AU353" s="192"/>
      <c r="AV353" s="192"/>
      <c r="AW353" s="192"/>
      <c r="AX353" s="192"/>
      <c r="AY353" s="192"/>
      <c r="AZ353" s="192"/>
    </row>
    <row r="354" spans="1:52" ht="72">
      <c r="A354" s="224">
        <v>350</v>
      </c>
      <c r="B354" s="225" t="s">
        <v>806</v>
      </c>
      <c r="C354" s="226"/>
      <c r="D354" s="227" t="s">
        <v>774</v>
      </c>
      <c r="E354" s="228">
        <v>1</v>
      </c>
      <c r="F354" s="228"/>
      <c r="G354" s="230" t="s">
        <v>788</v>
      </c>
      <c r="H354" s="231" t="s">
        <v>783</v>
      </c>
      <c r="I354" s="227" t="s">
        <v>807</v>
      </c>
      <c r="J354" s="227" t="s">
        <v>750</v>
      </c>
      <c r="AU354" s="192"/>
      <c r="AV354" s="192"/>
      <c r="AW354" s="192"/>
      <c r="AX354" s="192"/>
      <c r="AY354" s="192"/>
      <c r="AZ354" s="192"/>
    </row>
    <row r="355" spans="1:52" ht="144">
      <c r="A355" s="224">
        <v>351</v>
      </c>
      <c r="B355" s="225" t="s">
        <v>808</v>
      </c>
      <c r="C355" s="226"/>
      <c r="D355" s="227" t="s">
        <v>774</v>
      </c>
      <c r="E355" s="228">
        <v>1</v>
      </c>
      <c r="F355" s="228"/>
      <c r="G355" s="230" t="s">
        <v>795</v>
      </c>
      <c r="H355" s="231" t="s">
        <v>786</v>
      </c>
      <c r="I355" s="227" t="s">
        <v>807</v>
      </c>
      <c r="J355" s="227" t="s">
        <v>750</v>
      </c>
      <c r="AU355" s="192"/>
      <c r="AV355" s="192"/>
      <c r="AW355" s="192"/>
      <c r="AX355" s="192"/>
      <c r="AY355" s="192"/>
      <c r="AZ355" s="192"/>
    </row>
    <row r="356" spans="1:52" ht="120">
      <c r="A356" s="224">
        <v>352</v>
      </c>
      <c r="B356" s="225" t="s">
        <v>809</v>
      </c>
      <c r="C356" s="226"/>
      <c r="D356" s="227" t="s">
        <v>774</v>
      </c>
      <c r="E356" s="228">
        <v>1</v>
      </c>
      <c r="F356" s="228"/>
      <c r="G356" s="230" t="s">
        <v>793</v>
      </c>
      <c r="H356" s="231" t="s">
        <v>780</v>
      </c>
      <c r="I356" s="227" t="s">
        <v>807</v>
      </c>
      <c r="J356" s="227" t="s">
        <v>750</v>
      </c>
      <c r="AU356" s="192"/>
      <c r="AV356" s="192"/>
      <c r="AW356" s="192"/>
      <c r="AX356" s="192"/>
      <c r="AY356" s="192"/>
      <c r="AZ356" s="192"/>
    </row>
    <row r="357" spans="1:52" ht="120">
      <c r="A357" s="224">
        <v>353</v>
      </c>
      <c r="B357" s="225" t="s">
        <v>810</v>
      </c>
      <c r="C357" s="226"/>
      <c r="D357" s="227" t="s">
        <v>774</v>
      </c>
      <c r="E357" s="228">
        <v>1</v>
      </c>
      <c r="F357" s="228"/>
      <c r="G357" s="230" t="s">
        <v>791</v>
      </c>
      <c r="H357" s="231" t="s">
        <v>776</v>
      </c>
      <c r="I357" s="227" t="s">
        <v>807</v>
      </c>
      <c r="J357" s="227" t="s">
        <v>750</v>
      </c>
      <c r="AU357" s="192"/>
      <c r="AV357" s="192"/>
      <c r="AW357" s="192"/>
      <c r="AX357" s="192"/>
      <c r="AY357" s="192"/>
      <c r="AZ357" s="192"/>
    </row>
    <row r="358" spans="1:52" ht="72">
      <c r="A358" s="224">
        <v>354</v>
      </c>
      <c r="B358" s="225" t="s">
        <v>811</v>
      </c>
      <c r="C358" s="226"/>
      <c r="D358" s="227" t="s">
        <v>774</v>
      </c>
      <c r="E358" s="228">
        <v>1</v>
      </c>
      <c r="F358" s="228"/>
      <c r="G358" s="230" t="s">
        <v>788</v>
      </c>
      <c r="H358" s="231" t="s">
        <v>783</v>
      </c>
      <c r="I358" s="227" t="s">
        <v>812</v>
      </c>
      <c r="J358" s="227" t="s">
        <v>750</v>
      </c>
      <c r="AU358" s="192"/>
      <c r="AV358" s="192"/>
      <c r="AW358" s="192"/>
      <c r="AX358" s="192"/>
      <c r="AY358" s="192"/>
      <c r="AZ358" s="192"/>
    </row>
    <row r="359" spans="1:52" ht="144">
      <c r="A359" s="224">
        <v>355</v>
      </c>
      <c r="B359" s="225" t="s">
        <v>813</v>
      </c>
      <c r="C359" s="226"/>
      <c r="D359" s="227" t="s">
        <v>774</v>
      </c>
      <c r="E359" s="228">
        <v>1</v>
      </c>
      <c r="F359" s="228"/>
      <c r="G359" s="230" t="s">
        <v>795</v>
      </c>
      <c r="H359" s="231" t="s">
        <v>786</v>
      </c>
      <c r="I359" s="227" t="s">
        <v>812</v>
      </c>
      <c r="J359" s="227" t="s">
        <v>750</v>
      </c>
      <c r="AU359" s="192"/>
      <c r="AV359" s="192"/>
      <c r="AW359" s="192"/>
      <c r="AX359" s="192"/>
      <c r="AY359" s="192"/>
      <c r="AZ359" s="192"/>
    </row>
    <row r="360" spans="1:52" ht="120">
      <c r="A360" s="224">
        <v>356</v>
      </c>
      <c r="B360" s="225" t="s">
        <v>814</v>
      </c>
      <c r="C360" s="226"/>
      <c r="D360" s="227" t="s">
        <v>774</v>
      </c>
      <c r="E360" s="228">
        <v>1</v>
      </c>
      <c r="F360" s="228"/>
      <c r="G360" s="230" t="s">
        <v>793</v>
      </c>
      <c r="H360" s="231" t="s">
        <v>780</v>
      </c>
      <c r="I360" s="227" t="s">
        <v>812</v>
      </c>
      <c r="J360" s="227" t="s">
        <v>750</v>
      </c>
      <c r="AU360" s="192"/>
      <c r="AV360" s="192"/>
      <c r="AW360" s="192"/>
      <c r="AX360" s="192"/>
      <c r="AY360" s="192"/>
      <c r="AZ360" s="192"/>
    </row>
    <row r="361" spans="1:52" ht="120">
      <c r="A361" s="224">
        <v>357</v>
      </c>
      <c r="B361" s="225" t="s">
        <v>815</v>
      </c>
      <c r="C361" s="226"/>
      <c r="D361" s="227" t="s">
        <v>774</v>
      </c>
      <c r="E361" s="228">
        <v>1</v>
      </c>
      <c r="F361" s="228"/>
      <c r="G361" s="230" t="s">
        <v>791</v>
      </c>
      <c r="H361" s="231" t="s">
        <v>776</v>
      </c>
      <c r="I361" s="227" t="s">
        <v>812</v>
      </c>
      <c r="J361" s="227" t="s">
        <v>750</v>
      </c>
      <c r="AU361" s="192"/>
      <c r="AV361" s="192"/>
      <c r="AW361" s="192"/>
      <c r="AX361" s="192"/>
      <c r="AY361" s="192"/>
      <c r="AZ361" s="192"/>
    </row>
    <row r="362" spans="1:52" ht="168">
      <c r="A362" s="224">
        <v>358</v>
      </c>
      <c r="B362" s="225" t="s">
        <v>816</v>
      </c>
      <c r="C362" s="226"/>
      <c r="D362" s="227" t="s">
        <v>123</v>
      </c>
      <c r="E362" s="228">
        <v>1</v>
      </c>
      <c r="F362" s="228" t="s">
        <v>474</v>
      </c>
      <c r="G362" s="230" t="s">
        <v>817</v>
      </c>
      <c r="H362" s="231" t="s">
        <v>818</v>
      </c>
      <c r="I362" s="227" t="s">
        <v>819</v>
      </c>
      <c r="J362" s="227" t="s">
        <v>750</v>
      </c>
      <c r="AU362" s="192"/>
      <c r="AV362" s="192"/>
      <c r="AW362" s="192"/>
      <c r="AX362" s="192"/>
      <c r="AY362" s="192"/>
      <c r="AZ362" s="192"/>
    </row>
    <row r="363" spans="1:52" ht="48">
      <c r="A363" s="224">
        <v>359</v>
      </c>
      <c r="B363" s="225" t="s">
        <v>820</v>
      </c>
      <c r="C363" s="226"/>
      <c r="D363" s="227" t="s">
        <v>135</v>
      </c>
      <c r="E363" s="228">
        <v>0.6</v>
      </c>
      <c r="F363" s="228"/>
      <c r="G363" s="230" t="s">
        <v>821</v>
      </c>
      <c r="H363" s="231" t="s">
        <v>170</v>
      </c>
      <c r="I363" s="227" t="s">
        <v>770</v>
      </c>
      <c r="J363" s="227" t="s">
        <v>750</v>
      </c>
      <c r="AU363" s="192"/>
      <c r="AV363" s="192"/>
      <c r="AW363" s="192"/>
      <c r="AX363" s="192"/>
      <c r="AY363" s="192"/>
      <c r="AZ363" s="192"/>
    </row>
    <row r="364" spans="1:52" ht="69" customHeight="1">
      <c r="A364" s="224">
        <v>360</v>
      </c>
      <c r="B364" s="225" t="s">
        <v>822</v>
      </c>
      <c r="C364" s="226"/>
      <c r="D364" s="227" t="s">
        <v>135</v>
      </c>
      <c r="E364" s="228">
        <v>0.6</v>
      </c>
      <c r="F364" s="228"/>
      <c r="G364" s="230" t="s">
        <v>823</v>
      </c>
      <c r="H364" s="231" t="s">
        <v>137</v>
      </c>
      <c r="I364" s="227" t="s">
        <v>770</v>
      </c>
      <c r="J364" s="227" t="s">
        <v>750</v>
      </c>
      <c r="AU364" s="192"/>
      <c r="AV364" s="192"/>
      <c r="AW364" s="192"/>
      <c r="AX364" s="192"/>
      <c r="AY364" s="192"/>
      <c r="AZ364" s="192"/>
    </row>
    <row r="365" spans="1:52" ht="48">
      <c r="A365" s="224">
        <v>361</v>
      </c>
      <c r="B365" s="225" t="s">
        <v>824</v>
      </c>
      <c r="C365" s="226"/>
      <c r="D365" s="227" t="s">
        <v>140</v>
      </c>
      <c r="E365" s="228">
        <v>0.8</v>
      </c>
      <c r="F365" s="228"/>
      <c r="G365" s="230" t="s">
        <v>825</v>
      </c>
      <c r="H365" s="231" t="s">
        <v>826</v>
      </c>
      <c r="I365" s="227" t="s">
        <v>827</v>
      </c>
      <c r="J365" s="227" t="s">
        <v>750</v>
      </c>
      <c r="AU365" s="192"/>
      <c r="AV365" s="192"/>
      <c r="AW365" s="192"/>
      <c r="AX365" s="192"/>
      <c r="AY365" s="192"/>
      <c r="AZ365" s="192"/>
    </row>
    <row r="366" spans="1:52">
      <c r="A366" s="224">
        <v>362</v>
      </c>
      <c r="B366" s="225" t="s">
        <v>828</v>
      </c>
      <c r="C366" s="226"/>
      <c r="D366" s="227" t="s">
        <v>505</v>
      </c>
      <c r="E366" s="228">
        <v>1</v>
      </c>
      <c r="F366" s="228"/>
      <c r="G366" s="230" t="s">
        <v>506</v>
      </c>
      <c r="H366" s="231" t="s">
        <v>829</v>
      </c>
      <c r="I366" s="227" t="s">
        <v>830</v>
      </c>
      <c r="J366" s="227" t="s">
        <v>750</v>
      </c>
      <c r="AU366" s="192"/>
      <c r="AV366" s="192"/>
      <c r="AW366" s="192"/>
      <c r="AX366" s="192"/>
      <c r="AY366" s="192"/>
      <c r="AZ366" s="192"/>
    </row>
    <row r="367" spans="1:52">
      <c r="A367" s="224">
        <v>363</v>
      </c>
      <c r="B367" s="225" t="s">
        <v>831</v>
      </c>
      <c r="C367" s="226"/>
      <c r="D367" s="227" t="s">
        <v>505</v>
      </c>
      <c r="E367" s="228">
        <v>1</v>
      </c>
      <c r="F367" s="228"/>
      <c r="G367" s="230" t="s">
        <v>506</v>
      </c>
      <c r="H367" s="231" t="s">
        <v>507</v>
      </c>
      <c r="I367" s="227" t="s">
        <v>830</v>
      </c>
      <c r="J367" s="227" t="s">
        <v>750</v>
      </c>
      <c r="AU367" s="192"/>
      <c r="AV367" s="192"/>
      <c r="AW367" s="192"/>
      <c r="AX367" s="192"/>
      <c r="AY367" s="192"/>
      <c r="AZ367" s="192"/>
    </row>
    <row r="368" spans="1:52">
      <c r="A368" s="224">
        <v>364</v>
      </c>
      <c r="B368" s="225" t="s">
        <v>832</v>
      </c>
      <c r="C368" s="226"/>
      <c r="D368" s="227" t="s">
        <v>505</v>
      </c>
      <c r="E368" s="228">
        <v>1</v>
      </c>
      <c r="F368" s="228"/>
      <c r="G368" s="230" t="s">
        <v>506</v>
      </c>
      <c r="H368" s="231" t="s">
        <v>829</v>
      </c>
      <c r="I368" s="227" t="s">
        <v>830</v>
      </c>
      <c r="J368" s="227" t="s">
        <v>750</v>
      </c>
      <c r="AU368" s="192"/>
      <c r="AV368" s="192"/>
      <c r="AW368" s="192"/>
      <c r="AX368" s="192"/>
      <c r="AY368" s="192"/>
      <c r="AZ368" s="192"/>
    </row>
    <row r="369" spans="1:52">
      <c r="A369" s="224">
        <v>365</v>
      </c>
      <c r="B369" s="225" t="s">
        <v>833</v>
      </c>
      <c r="C369" s="226"/>
      <c r="D369" s="227" t="s">
        <v>505</v>
      </c>
      <c r="E369" s="228">
        <v>1</v>
      </c>
      <c r="F369" s="228"/>
      <c r="G369" s="230" t="s">
        <v>506</v>
      </c>
      <c r="H369" s="231" t="s">
        <v>834</v>
      </c>
      <c r="I369" s="227" t="s">
        <v>830</v>
      </c>
      <c r="J369" s="227" t="s">
        <v>750</v>
      </c>
      <c r="AU369" s="192"/>
      <c r="AV369" s="192"/>
      <c r="AW369" s="192"/>
      <c r="AX369" s="192"/>
      <c r="AY369" s="192"/>
      <c r="AZ369" s="192"/>
    </row>
    <row r="370" spans="1:52">
      <c r="A370" s="224">
        <v>366</v>
      </c>
      <c r="B370" s="225" t="s">
        <v>835</v>
      </c>
      <c r="C370" s="226"/>
      <c r="D370" s="227" t="s">
        <v>505</v>
      </c>
      <c r="E370" s="228">
        <v>1</v>
      </c>
      <c r="F370" s="228"/>
      <c r="G370" s="230" t="s">
        <v>506</v>
      </c>
      <c r="H370" s="231" t="s">
        <v>829</v>
      </c>
      <c r="I370" s="227" t="s">
        <v>836</v>
      </c>
      <c r="J370" s="227" t="s">
        <v>750</v>
      </c>
      <c r="AU370" s="192"/>
      <c r="AV370" s="192"/>
      <c r="AW370" s="192"/>
      <c r="AX370" s="192"/>
      <c r="AY370" s="192"/>
      <c r="AZ370" s="192"/>
    </row>
    <row r="371" spans="1:52" ht="24.75" customHeight="1">
      <c r="A371" s="224">
        <v>367</v>
      </c>
      <c r="B371" s="225" t="s">
        <v>837</v>
      </c>
      <c r="C371" s="226"/>
      <c r="D371" s="227" t="s">
        <v>838</v>
      </c>
      <c r="E371" s="228">
        <v>0.4</v>
      </c>
      <c r="F371" s="228"/>
      <c r="G371" s="230" t="s">
        <v>506</v>
      </c>
      <c r="H371" s="231" t="s">
        <v>839</v>
      </c>
      <c r="I371" s="227" t="s">
        <v>836</v>
      </c>
      <c r="J371" s="227" t="s">
        <v>750</v>
      </c>
      <c r="AU371" s="192"/>
      <c r="AV371" s="192"/>
      <c r="AW371" s="192"/>
      <c r="AX371" s="192"/>
      <c r="AY371" s="192"/>
      <c r="AZ371" s="192"/>
    </row>
    <row r="372" spans="1:52">
      <c r="A372" s="224">
        <v>368</v>
      </c>
      <c r="B372" s="225" t="s">
        <v>840</v>
      </c>
      <c r="C372" s="226"/>
      <c r="D372" s="227" t="s">
        <v>505</v>
      </c>
      <c r="E372" s="228">
        <v>1</v>
      </c>
      <c r="F372" s="228"/>
      <c r="G372" s="230" t="s">
        <v>506</v>
      </c>
      <c r="H372" s="231" t="s">
        <v>841</v>
      </c>
      <c r="I372" s="227" t="s">
        <v>842</v>
      </c>
      <c r="J372" s="227" t="s">
        <v>750</v>
      </c>
      <c r="AU372" s="192"/>
      <c r="AV372" s="192"/>
      <c r="AW372" s="192"/>
      <c r="AX372" s="192"/>
      <c r="AY372" s="192"/>
      <c r="AZ372" s="192"/>
    </row>
    <row r="373" spans="1:52">
      <c r="A373" s="224">
        <v>369</v>
      </c>
      <c r="B373" s="225" t="s">
        <v>843</v>
      </c>
      <c r="C373" s="226"/>
      <c r="D373" s="227" t="s">
        <v>505</v>
      </c>
      <c r="E373" s="228">
        <v>1</v>
      </c>
      <c r="F373" s="228"/>
      <c r="G373" s="230" t="s">
        <v>506</v>
      </c>
      <c r="H373" s="231" t="s">
        <v>841</v>
      </c>
      <c r="I373" s="227" t="s">
        <v>830</v>
      </c>
      <c r="J373" s="227" t="s">
        <v>750</v>
      </c>
      <c r="AU373" s="192"/>
      <c r="AV373" s="192"/>
      <c r="AW373" s="192"/>
      <c r="AX373" s="192"/>
      <c r="AY373" s="192"/>
      <c r="AZ373" s="192"/>
    </row>
    <row r="374" spans="1:52">
      <c r="A374" s="224">
        <v>370</v>
      </c>
      <c r="B374" s="225" t="s">
        <v>844</v>
      </c>
      <c r="C374" s="226"/>
      <c r="D374" s="227" t="s">
        <v>505</v>
      </c>
      <c r="E374" s="228">
        <v>1</v>
      </c>
      <c r="F374" s="228"/>
      <c r="G374" s="230" t="s">
        <v>506</v>
      </c>
      <c r="H374" s="231" t="s">
        <v>841</v>
      </c>
      <c r="I374" s="227" t="s">
        <v>830</v>
      </c>
      <c r="J374" s="227" t="s">
        <v>750</v>
      </c>
      <c r="AU374" s="192"/>
      <c r="AV374" s="192"/>
      <c r="AW374" s="192"/>
      <c r="AX374" s="192"/>
      <c r="AY374" s="192"/>
      <c r="AZ374" s="192"/>
    </row>
    <row r="375" spans="1:52">
      <c r="A375" s="224">
        <v>371</v>
      </c>
      <c r="B375" s="225" t="s">
        <v>845</v>
      </c>
      <c r="C375" s="226"/>
      <c r="D375" s="227" t="s">
        <v>505</v>
      </c>
      <c r="E375" s="228">
        <v>1</v>
      </c>
      <c r="F375" s="228"/>
      <c r="G375" s="230" t="s">
        <v>506</v>
      </c>
      <c r="H375" s="231" t="s">
        <v>846</v>
      </c>
      <c r="I375" s="227" t="s">
        <v>842</v>
      </c>
      <c r="J375" s="227" t="s">
        <v>750</v>
      </c>
      <c r="AU375" s="192"/>
      <c r="AV375" s="192"/>
      <c r="AW375" s="192"/>
      <c r="AX375" s="192"/>
      <c r="AY375" s="192"/>
      <c r="AZ375" s="192"/>
    </row>
    <row r="376" spans="1:52">
      <c r="A376" s="224">
        <v>372</v>
      </c>
      <c r="B376" s="225" t="s">
        <v>847</v>
      </c>
      <c r="C376" s="226"/>
      <c r="D376" s="227" t="s">
        <v>505</v>
      </c>
      <c r="E376" s="228">
        <v>1</v>
      </c>
      <c r="F376" s="228"/>
      <c r="G376" s="230" t="s">
        <v>506</v>
      </c>
      <c r="H376" s="231" t="s">
        <v>841</v>
      </c>
      <c r="I376" s="227" t="s">
        <v>830</v>
      </c>
      <c r="J376" s="227" t="s">
        <v>750</v>
      </c>
      <c r="AU376" s="192"/>
      <c r="AV376" s="192"/>
      <c r="AW376" s="192"/>
      <c r="AX376" s="192"/>
      <c r="AY376" s="192"/>
      <c r="AZ376" s="192"/>
    </row>
    <row r="377" spans="1:52">
      <c r="A377" s="224">
        <v>373</v>
      </c>
      <c r="B377" s="225" t="s">
        <v>848</v>
      </c>
      <c r="C377" s="226"/>
      <c r="D377" s="227" t="s">
        <v>505</v>
      </c>
      <c r="E377" s="228">
        <v>1</v>
      </c>
      <c r="F377" s="228"/>
      <c r="G377" s="230" t="s">
        <v>506</v>
      </c>
      <c r="H377" s="231" t="s">
        <v>841</v>
      </c>
      <c r="I377" s="227" t="s">
        <v>830</v>
      </c>
      <c r="J377" s="227" t="s">
        <v>750</v>
      </c>
      <c r="AU377" s="192"/>
      <c r="AV377" s="192"/>
      <c r="AW377" s="192"/>
      <c r="AX377" s="192"/>
      <c r="AY377" s="192"/>
      <c r="AZ377" s="192"/>
    </row>
    <row r="378" spans="1:52" ht="72">
      <c r="A378" s="224">
        <v>374</v>
      </c>
      <c r="B378" s="225" t="s">
        <v>849</v>
      </c>
      <c r="C378" s="226"/>
      <c r="D378" s="227" t="s">
        <v>123</v>
      </c>
      <c r="E378" s="228">
        <v>1</v>
      </c>
      <c r="F378" s="228" t="s">
        <v>545</v>
      </c>
      <c r="G378" s="230" t="s">
        <v>850</v>
      </c>
      <c r="H378" s="231" t="s">
        <v>170</v>
      </c>
      <c r="I378" s="227" t="s">
        <v>851</v>
      </c>
      <c r="J378" s="227" t="s">
        <v>750</v>
      </c>
      <c r="AU378" s="192"/>
      <c r="AV378" s="192"/>
      <c r="AW378" s="192"/>
      <c r="AX378" s="192"/>
      <c r="AY378" s="192"/>
      <c r="AZ378" s="192"/>
    </row>
    <row r="379" spans="1:52" ht="48">
      <c r="A379" s="224">
        <v>375</v>
      </c>
      <c r="B379" s="225" t="s">
        <v>852</v>
      </c>
      <c r="C379" s="226"/>
      <c r="D379" s="227" t="s">
        <v>774</v>
      </c>
      <c r="E379" s="228">
        <v>1</v>
      </c>
      <c r="F379" s="228"/>
      <c r="G379" s="230" t="s">
        <v>853</v>
      </c>
      <c r="H379" s="231" t="s">
        <v>854</v>
      </c>
      <c r="I379" s="227" t="s">
        <v>855</v>
      </c>
      <c r="J379" s="227" t="s">
        <v>750</v>
      </c>
      <c r="AU379" s="192"/>
      <c r="AV379" s="192"/>
      <c r="AW379" s="192"/>
      <c r="AX379" s="192"/>
      <c r="AY379" s="192"/>
      <c r="AZ379" s="192"/>
    </row>
    <row r="380" spans="1:52" ht="48">
      <c r="A380" s="224">
        <v>376</v>
      </c>
      <c r="B380" s="225" t="s">
        <v>856</v>
      </c>
      <c r="C380" s="226"/>
      <c r="D380" s="227" t="s">
        <v>774</v>
      </c>
      <c r="E380" s="228">
        <v>1</v>
      </c>
      <c r="F380" s="228"/>
      <c r="G380" s="230" t="s">
        <v>853</v>
      </c>
      <c r="H380" s="231" t="s">
        <v>854</v>
      </c>
      <c r="I380" s="227" t="s">
        <v>857</v>
      </c>
      <c r="J380" s="227" t="s">
        <v>750</v>
      </c>
      <c r="AU380" s="192"/>
      <c r="AV380" s="192"/>
      <c r="AW380" s="192"/>
      <c r="AX380" s="192"/>
      <c r="AY380" s="192"/>
      <c r="AZ380" s="192"/>
    </row>
    <row r="381" spans="1:52" ht="48">
      <c r="A381" s="224">
        <v>377</v>
      </c>
      <c r="B381" s="225" t="s">
        <v>858</v>
      </c>
      <c r="C381" s="226"/>
      <c r="D381" s="227" t="s">
        <v>774</v>
      </c>
      <c r="E381" s="228">
        <v>1</v>
      </c>
      <c r="F381" s="228"/>
      <c r="G381" s="230" t="s">
        <v>853</v>
      </c>
      <c r="H381" s="231" t="s">
        <v>854</v>
      </c>
      <c r="I381" s="227" t="s">
        <v>859</v>
      </c>
      <c r="J381" s="227" t="s">
        <v>750</v>
      </c>
      <c r="AU381" s="192"/>
      <c r="AV381" s="192"/>
      <c r="AW381" s="192"/>
      <c r="AX381" s="192"/>
      <c r="AY381" s="192"/>
      <c r="AZ381" s="192"/>
    </row>
    <row r="382" spans="1:52" ht="48">
      <c r="A382" s="224">
        <v>378</v>
      </c>
      <c r="B382" s="225" t="s">
        <v>860</v>
      </c>
      <c r="C382" s="226"/>
      <c r="D382" s="227" t="s">
        <v>774</v>
      </c>
      <c r="E382" s="228">
        <v>1</v>
      </c>
      <c r="F382" s="228"/>
      <c r="G382" s="230" t="s">
        <v>853</v>
      </c>
      <c r="H382" s="231" t="s">
        <v>854</v>
      </c>
      <c r="I382" s="227" t="s">
        <v>861</v>
      </c>
      <c r="J382" s="227" t="s">
        <v>750</v>
      </c>
      <c r="AU382" s="192"/>
      <c r="AV382" s="192"/>
      <c r="AW382" s="192"/>
      <c r="AX382" s="192"/>
      <c r="AY382" s="192"/>
      <c r="AZ382" s="192"/>
    </row>
    <row r="383" spans="1:52" ht="48">
      <c r="A383" s="224">
        <v>379</v>
      </c>
      <c r="B383" s="225" t="s">
        <v>862</v>
      </c>
      <c r="C383" s="226"/>
      <c r="D383" s="227" t="s">
        <v>774</v>
      </c>
      <c r="E383" s="228">
        <v>1</v>
      </c>
      <c r="F383" s="228"/>
      <c r="G383" s="230" t="s">
        <v>863</v>
      </c>
      <c r="H383" s="231" t="s">
        <v>864</v>
      </c>
      <c r="I383" s="227" t="s">
        <v>861</v>
      </c>
      <c r="J383" s="227" t="s">
        <v>750</v>
      </c>
      <c r="AU383" s="192"/>
      <c r="AV383" s="192"/>
      <c r="AW383" s="192"/>
      <c r="AX383" s="192"/>
      <c r="AY383" s="192"/>
      <c r="AZ383" s="192"/>
    </row>
    <row r="384" spans="1:52" ht="48">
      <c r="A384" s="224">
        <v>380</v>
      </c>
      <c r="B384" s="225" t="s">
        <v>865</v>
      </c>
      <c r="C384" s="226"/>
      <c r="D384" s="227" t="s">
        <v>774</v>
      </c>
      <c r="E384" s="228">
        <v>1</v>
      </c>
      <c r="F384" s="228"/>
      <c r="G384" s="230" t="s">
        <v>863</v>
      </c>
      <c r="H384" s="231" t="s">
        <v>864</v>
      </c>
      <c r="I384" s="227" t="s">
        <v>861</v>
      </c>
      <c r="J384" s="227" t="s">
        <v>750</v>
      </c>
      <c r="AU384" s="192"/>
      <c r="AV384" s="192"/>
      <c r="AW384" s="192"/>
      <c r="AX384" s="192"/>
      <c r="AY384" s="192"/>
      <c r="AZ384" s="192"/>
    </row>
    <row r="385" spans="1:52" ht="72">
      <c r="A385" s="224">
        <v>381</v>
      </c>
      <c r="B385" s="225" t="s">
        <v>866</v>
      </c>
      <c r="C385" s="226"/>
      <c r="D385" s="227" t="s">
        <v>158</v>
      </c>
      <c r="E385" s="228">
        <v>0.4</v>
      </c>
      <c r="F385" s="228"/>
      <c r="G385" s="230" t="s">
        <v>867</v>
      </c>
      <c r="H385" s="231" t="s">
        <v>868</v>
      </c>
      <c r="I385" s="227" t="s">
        <v>869</v>
      </c>
      <c r="J385" s="227" t="s">
        <v>870</v>
      </c>
      <c r="AU385" s="192"/>
      <c r="AV385" s="192"/>
      <c r="AW385" s="192"/>
      <c r="AX385" s="192"/>
      <c r="AY385" s="192"/>
      <c r="AZ385" s="192"/>
    </row>
    <row r="386" spans="1:52" ht="72">
      <c r="A386" s="224">
        <v>382</v>
      </c>
      <c r="B386" s="225" t="s">
        <v>871</v>
      </c>
      <c r="C386" s="226"/>
      <c r="D386" s="227" t="s">
        <v>123</v>
      </c>
      <c r="E386" s="228">
        <v>1</v>
      </c>
      <c r="F386" s="228" t="s">
        <v>545</v>
      </c>
      <c r="G386" s="230" t="s">
        <v>872</v>
      </c>
      <c r="H386" s="231" t="s">
        <v>131</v>
      </c>
      <c r="I386" s="227" t="s">
        <v>873</v>
      </c>
      <c r="J386" s="227" t="s">
        <v>750</v>
      </c>
      <c r="AU386" s="192"/>
      <c r="AV386" s="192"/>
      <c r="AW386" s="192"/>
      <c r="AX386" s="192"/>
      <c r="AY386" s="192"/>
      <c r="AZ386" s="192"/>
    </row>
    <row r="387" spans="1:52" s="269" customFormat="1" ht="126" customHeight="1">
      <c r="A387" s="224">
        <v>383</v>
      </c>
      <c r="B387" s="225" t="s">
        <v>874</v>
      </c>
      <c r="C387" s="226"/>
      <c r="D387" s="227" t="s">
        <v>123</v>
      </c>
      <c r="E387" s="228">
        <v>1</v>
      </c>
      <c r="F387" s="228" t="s">
        <v>875</v>
      </c>
      <c r="G387" s="230" t="s">
        <v>876</v>
      </c>
      <c r="H387" s="231" t="s">
        <v>547</v>
      </c>
      <c r="I387" s="227" t="s">
        <v>877</v>
      </c>
      <c r="J387" s="227" t="s">
        <v>750</v>
      </c>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row>
    <row r="388" spans="1:52" ht="120">
      <c r="A388" s="224">
        <v>384</v>
      </c>
      <c r="B388" s="225" t="s">
        <v>878</v>
      </c>
      <c r="C388" s="226"/>
      <c r="D388" s="227" t="s">
        <v>158</v>
      </c>
      <c r="E388" s="228">
        <v>0.4</v>
      </c>
      <c r="F388" s="228"/>
      <c r="G388" s="230" t="s">
        <v>879</v>
      </c>
      <c r="H388" s="231" t="s">
        <v>880</v>
      </c>
      <c r="I388" s="227" t="s">
        <v>881</v>
      </c>
      <c r="J388" s="227" t="s">
        <v>750</v>
      </c>
      <c r="AU388" s="192"/>
      <c r="AV388" s="192"/>
      <c r="AW388" s="192"/>
      <c r="AX388" s="192"/>
      <c r="AY388" s="192"/>
      <c r="AZ388" s="192"/>
    </row>
    <row r="389" spans="1:52" ht="72">
      <c r="A389" s="224">
        <v>385</v>
      </c>
      <c r="B389" s="225" t="s">
        <v>882</v>
      </c>
      <c r="C389" s="226"/>
      <c r="D389" s="227" t="s">
        <v>158</v>
      </c>
      <c r="E389" s="228">
        <v>0.4</v>
      </c>
      <c r="F389" s="228"/>
      <c r="G389" s="227" t="s">
        <v>510</v>
      </c>
      <c r="H389" s="229" t="s">
        <v>511</v>
      </c>
      <c r="I389" s="227" t="s">
        <v>883</v>
      </c>
      <c r="J389" s="227" t="s">
        <v>750</v>
      </c>
      <c r="AU389" s="192"/>
      <c r="AV389" s="192"/>
      <c r="AW389" s="192"/>
      <c r="AX389" s="192"/>
      <c r="AY389" s="192"/>
      <c r="AZ389" s="192"/>
    </row>
    <row r="390" spans="1:52" ht="96">
      <c r="A390" s="224">
        <v>386</v>
      </c>
      <c r="B390" s="225" t="s">
        <v>884</v>
      </c>
      <c r="C390" s="226"/>
      <c r="D390" s="227" t="s">
        <v>158</v>
      </c>
      <c r="E390" s="228">
        <v>0.4</v>
      </c>
      <c r="F390" s="228"/>
      <c r="G390" s="227" t="s">
        <v>885</v>
      </c>
      <c r="H390" s="229" t="s">
        <v>511</v>
      </c>
      <c r="I390" s="227" t="s">
        <v>883</v>
      </c>
      <c r="J390" s="227" t="s">
        <v>750</v>
      </c>
      <c r="AU390" s="192"/>
      <c r="AV390" s="192"/>
      <c r="AW390" s="192"/>
      <c r="AX390" s="192"/>
      <c r="AY390" s="192"/>
      <c r="AZ390" s="192"/>
    </row>
    <row r="391" spans="1:52" ht="144" customHeight="1">
      <c r="A391" s="224">
        <v>387</v>
      </c>
      <c r="B391" s="225" t="s">
        <v>886</v>
      </c>
      <c r="C391" s="226"/>
      <c r="D391" s="227" t="s">
        <v>158</v>
      </c>
      <c r="E391" s="228">
        <v>0.4</v>
      </c>
      <c r="F391" s="228"/>
      <c r="G391" s="227" t="s">
        <v>887</v>
      </c>
      <c r="H391" s="229" t="s">
        <v>511</v>
      </c>
      <c r="I391" s="227" t="s">
        <v>873</v>
      </c>
      <c r="J391" s="227" t="s">
        <v>750</v>
      </c>
      <c r="AU391" s="192"/>
      <c r="AV391" s="192"/>
      <c r="AW391" s="192"/>
      <c r="AX391" s="192"/>
      <c r="AY391" s="192"/>
      <c r="AZ391" s="192"/>
    </row>
    <row r="392" spans="1:52" ht="96">
      <c r="A392" s="224">
        <v>388</v>
      </c>
      <c r="B392" s="225" t="s">
        <v>888</v>
      </c>
      <c r="C392" s="226"/>
      <c r="D392" s="227" t="s">
        <v>158</v>
      </c>
      <c r="E392" s="228">
        <v>0.4</v>
      </c>
      <c r="F392" s="228"/>
      <c r="G392" s="227" t="s">
        <v>889</v>
      </c>
      <c r="H392" s="229" t="s">
        <v>511</v>
      </c>
      <c r="I392" s="227" t="s">
        <v>890</v>
      </c>
      <c r="J392" s="227" t="s">
        <v>750</v>
      </c>
      <c r="AU392" s="192"/>
      <c r="AV392" s="192"/>
      <c r="AW392" s="192"/>
      <c r="AX392" s="192"/>
      <c r="AY392" s="192"/>
      <c r="AZ392" s="192"/>
    </row>
    <row r="393" spans="1:52" ht="96">
      <c r="A393" s="224">
        <v>389</v>
      </c>
      <c r="B393" s="225" t="s">
        <v>891</v>
      </c>
      <c r="C393" s="226"/>
      <c r="D393" s="227" t="s">
        <v>158</v>
      </c>
      <c r="E393" s="228">
        <v>0.4</v>
      </c>
      <c r="F393" s="228"/>
      <c r="G393" s="227" t="s">
        <v>892</v>
      </c>
      <c r="H393" s="229" t="s">
        <v>511</v>
      </c>
      <c r="I393" s="227" t="s">
        <v>893</v>
      </c>
      <c r="J393" s="227" t="s">
        <v>750</v>
      </c>
      <c r="AU393" s="192"/>
      <c r="AV393" s="192"/>
      <c r="AW393" s="192"/>
      <c r="AX393" s="192"/>
      <c r="AY393" s="192"/>
      <c r="AZ393" s="192"/>
    </row>
    <row r="394" spans="1:52" ht="72">
      <c r="A394" s="224">
        <v>390</v>
      </c>
      <c r="B394" s="225" t="s">
        <v>894</v>
      </c>
      <c r="C394" s="226"/>
      <c r="D394" s="227" t="s">
        <v>123</v>
      </c>
      <c r="E394" s="228">
        <v>1</v>
      </c>
      <c r="F394" s="228" t="s">
        <v>124</v>
      </c>
      <c r="G394" s="230" t="s">
        <v>895</v>
      </c>
      <c r="H394" s="229" t="s">
        <v>547</v>
      </c>
      <c r="I394" s="227" t="s">
        <v>896</v>
      </c>
      <c r="J394" s="227" t="s">
        <v>750</v>
      </c>
      <c r="AU394" s="192"/>
      <c r="AV394" s="192"/>
      <c r="AW394" s="192"/>
      <c r="AX394" s="192"/>
      <c r="AY394" s="192"/>
      <c r="AZ394" s="192"/>
    </row>
    <row r="395" spans="1:52" ht="120">
      <c r="A395" s="224">
        <v>391</v>
      </c>
      <c r="B395" s="225" t="s">
        <v>897</v>
      </c>
      <c r="C395" s="226"/>
      <c r="D395" s="227" t="s">
        <v>123</v>
      </c>
      <c r="E395" s="228">
        <v>1</v>
      </c>
      <c r="F395" s="228" t="s">
        <v>124</v>
      </c>
      <c r="G395" s="230" t="s">
        <v>898</v>
      </c>
      <c r="H395" s="229" t="s">
        <v>547</v>
      </c>
      <c r="I395" s="227" t="s">
        <v>877</v>
      </c>
      <c r="J395" s="227" t="s">
        <v>750</v>
      </c>
      <c r="AU395" s="192"/>
      <c r="AV395" s="192"/>
      <c r="AW395" s="192"/>
      <c r="AX395" s="192"/>
      <c r="AY395" s="192"/>
      <c r="AZ395" s="192"/>
    </row>
    <row r="396" spans="1:52" ht="72">
      <c r="A396" s="224">
        <v>392</v>
      </c>
      <c r="B396" s="225" t="s">
        <v>899</v>
      </c>
      <c r="C396" s="226"/>
      <c r="D396" s="227" t="s">
        <v>123</v>
      </c>
      <c r="E396" s="228">
        <v>1</v>
      </c>
      <c r="F396" s="228" t="s">
        <v>124</v>
      </c>
      <c r="G396" s="230" t="s">
        <v>900</v>
      </c>
      <c r="H396" s="229" t="s">
        <v>547</v>
      </c>
      <c r="I396" s="227" t="s">
        <v>901</v>
      </c>
      <c r="J396" s="227" t="s">
        <v>750</v>
      </c>
      <c r="AU396" s="192"/>
      <c r="AV396" s="192"/>
      <c r="AW396" s="192"/>
      <c r="AX396" s="192"/>
      <c r="AY396" s="192"/>
      <c r="AZ396" s="192"/>
    </row>
    <row r="397" spans="1:52" ht="72">
      <c r="A397" s="224">
        <v>393</v>
      </c>
      <c r="B397" s="225" t="s">
        <v>902</v>
      </c>
      <c r="C397" s="226"/>
      <c r="D397" s="227" t="s">
        <v>123</v>
      </c>
      <c r="E397" s="228">
        <v>1</v>
      </c>
      <c r="F397" s="228" t="s">
        <v>124</v>
      </c>
      <c r="G397" s="230" t="s">
        <v>903</v>
      </c>
      <c r="H397" s="229" t="s">
        <v>547</v>
      </c>
      <c r="I397" s="227" t="s">
        <v>770</v>
      </c>
      <c r="J397" s="227" t="s">
        <v>750</v>
      </c>
      <c r="AU397" s="192"/>
      <c r="AV397" s="192"/>
      <c r="AW397" s="192"/>
      <c r="AX397" s="192"/>
      <c r="AY397" s="192"/>
      <c r="AZ397" s="192"/>
    </row>
    <row r="398" spans="1:52" ht="72">
      <c r="A398" s="224">
        <v>394</v>
      </c>
      <c r="B398" s="225" t="s">
        <v>904</v>
      </c>
      <c r="C398" s="226"/>
      <c r="D398" s="227" t="s">
        <v>123</v>
      </c>
      <c r="E398" s="228">
        <v>1</v>
      </c>
      <c r="F398" s="228" t="s">
        <v>124</v>
      </c>
      <c r="G398" s="230" t="s">
        <v>905</v>
      </c>
      <c r="H398" s="229" t="s">
        <v>547</v>
      </c>
      <c r="I398" s="227" t="s">
        <v>901</v>
      </c>
      <c r="J398" s="227" t="s">
        <v>750</v>
      </c>
      <c r="AU398" s="192"/>
      <c r="AV398" s="192"/>
      <c r="AW398" s="192"/>
      <c r="AX398" s="192"/>
      <c r="AY398" s="192"/>
      <c r="AZ398" s="192"/>
    </row>
    <row r="399" spans="1:52" ht="120">
      <c r="A399" s="224">
        <v>395</v>
      </c>
      <c r="B399" s="225" t="s">
        <v>874</v>
      </c>
      <c r="C399" s="226"/>
      <c r="D399" s="227" t="s">
        <v>123</v>
      </c>
      <c r="E399" s="228">
        <v>1</v>
      </c>
      <c r="F399" s="228" t="s">
        <v>875</v>
      </c>
      <c r="G399" s="230" t="s">
        <v>876</v>
      </c>
      <c r="H399" s="231" t="s">
        <v>547</v>
      </c>
      <c r="I399" s="227" t="s">
        <v>877</v>
      </c>
      <c r="J399" s="227" t="s">
        <v>750</v>
      </c>
      <c r="AU399" s="192"/>
      <c r="AV399" s="192"/>
      <c r="AW399" s="192"/>
      <c r="AX399" s="192"/>
      <c r="AY399" s="192"/>
      <c r="AZ399" s="192"/>
    </row>
    <row r="400" spans="1:52" ht="72">
      <c r="A400" s="224">
        <v>396</v>
      </c>
      <c r="B400" s="225" t="s">
        <v>906</v>
      </c>
      <c r="C400" s="226"/>
      <c r="D400" s="227" t="s">
        <v>123</v>
      </c>
      <c r="E400" s="228">
        <v>1</v>
      </c>
      <c r="F400" s="228" t="s">
        <v>875</v>
      </c>
      <c r="G400" s="230" t="s">
        <v>907</v>
      </c>
      <c r="H400" s="229" t="s">
        <v>126</v>
      </c>
      <c r="I400" s="227" t="s">
        <v>873</v>
      </c>
      <c r="J400" s="227" t="s">
        <v>750</v>
      </c>
      <c r="AU400" s="192"/>
      <c r="AV400" s="192"/>
      <c r="AW400" s="192"/>
      <c r="AX400" s="192"/>
      <c r="AY400" s="192"/>
      <c r="AZ400" s="192"/>
    </row>
    <row r="401" spans="1:52" s="235" customFormat="1" ht="48">
      <c r="A401" s="224">
        <v>397</v>
      </c>
      <c r="B401" s="225" t="s">
        <v>908</v>
      </c>
      <c r="C401" s="226"/>
      <c r="D401" s="227" t="s">
        <v>140</v>
      </c>
      <c r="E401" s="228">
        <v>0.8</v>
      </c>
      <c r="F401" s="228"/>
      <c r="G401" s="230" t="s">
        <v>909</v>
      </c>
      <c r="H401" s="229" t="s">
        <v>547</v>
      </c>
      <c r="I401" s="227" t="s">
        <v>770</v>
      </c>
      <c r="J401" s="227" t="s">
        <v>750</v>
      </c>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row>
    <row r="402" spans="1:52" s="6" customFormat="1" ht="111.75" customHeight="1">
      <c r="A402" s="224">
        <v>398</v>
      </c>
      <c r="B402" s="225" t="s">
        <v>910</v>
      </c>
      <c r="C402" s="226"/>
      <c r="D402" s="227" t="s">
        <v>123</v>
      </c>
      <c r="E402" s="236">
        <v>1</v>
      </c>
      <c r="F402" s="236" t="s">
        <v>474</v>
      </c>
      <c r="G402" s="230" t="s">
        <v>911</v>
      </c>
      <c r="H402" s="229" t="s">
        <v>547</v>
      </c>
      <c r="I402" s="227" t="s">
        <v>912</v>
      </c>
      <c r="J402" s="126" t="s">
        <v>750</v>
      </c>
    </row>
    <row r="403" spans="1:52" s="6" customFormat="1" ht="111.75" customHeight="1">
      <c r="A403" s="224">
        <v>399</v>
      </c>
      <c r="B403" s="225" t="s">
        <v>878</v>
      </c>
      <c r="C403" s="260"/>
      <c r="D403" s="227" t="s">
        <v>123</v>
      </c>
      <c r="E403" s="236">
        <v>1</v>
      </c>
      <c r="F403" s="236" t="s">
        <v>474</v>
      </c>
      <c r="G403" s="230" t="s">
        <v>913</v>
      </c>
      <c r="H403" s="229" t="s">
        <v>547</v>
      </c>
      <c r="I403" s="227" t="s">
        <v>881</v>
      </c>
      <c r="J403" s="126" t="s">
        <v>750</v>
      </c>
    </row>
    <row r="404" spans="1:52" ht="108.75" customHeight="1">
      <c r="A404" s="224">
        <v>400</v>
      </c>
      <c r="B404" s="237" t="s">
        <v>914</v>
      </c>
      <c r="C404" s="270"/>
      <c r="D404" s="249" t="s">
        <v>123</v>
      </c>
      <c r="E404" s="240">
        <v>1</v>
      </c>
      <c r="F404" s="271" t="s">
        <v>915</v>
      </c>
      <c r="G404" s="272" t="s">
        <v>916</v>
      </c>
      <c r="H404" s="273" t="s">
        <v>917</v>
      </c>
      <c r="I404" s="243" t="s">
        <v>918</v>
      </c>
      <c r="J404" s="243" t="s">
        <v>919</v>
      </c>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192"/>
      <c r="AR404" s="192"/>
      <c r="AS404" s="192"/>
      <c r="AT404" s="192"/>
      <c r="AU404" s="192"/>
      <c r="AV404" s="192"/>
      <c r="AW404" s="192"/>
      <c r="AX404" s="192"/>
      <c r="AY404" s="192"/>
      <c r="AZ404" s="192"/>
    </row>
    <row r="405" spans="1:52" ht="69" customHeight="1">
      <c r="A405" s="224">
        <v>401</v>
      </c>
      <c r="B405" s="237" t="s">
        <v>920</v>
      </c>
      <c r="C405" s="270"/>
      <c r="D405" s="227" t="s">
        <v>181</v>
      </c>
      <c r="E405" s="228">
        <v>0.2</v>
      </c>
      <c r="F405" s="271"/>
      <c r="G405" s="272" t="s">
        <v>921</v>
      </c>
      <c r="H405" s="265" t="s">
        <v>922</v>
      </c>
      <c r="I405" s="243" t="s">
        <v>923</v>
      </c>
      <c r="J405" s="243" t="s">
        <v>919</v>
      </c>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2"/>
      <c r="AL405" s="192"/>
      <c r="AM405" s="192"/>
      <c r="AN405" s="192"/>
      <c r="AO405" s="192"/>
      <c r="AP405" s="192"/>
      <c r="AQ405" s="192"/>
      <c r="AR405" s="192"/>
      <c r="AS405" s="192"/>
      <c r="AT405" s="192"/>
      <c r="AU405" s="192"/>
      <c r="AV405" s="192"/>
      <c r="AW405" s="192"/>
      <c r="AX405" s="192"/>
      <c r="AY405" s="192"/>
      <c r="AZ405" s="192"/>
    </row>
    <row r="406" spans="1:52" ht="69" customHeight="1">
      <c r="A406" s="224">
        <v>402</v>
      </c>
      <c r="B406" s="262" t="s">
        <v>924</v>
      </c>
      <c r="C406" s="263"/>
      <c r="D406" s="227" t="s">
        <v>181</v>
      </c>
      <c r="E406" s="228">
        <v>0.2</v>
      </c>
      <c r="F406" s="271"/>
      <c r="G406" s="264" t="s">
        <v>925</v>
      </c>
      <c r="H406" s="265" t="s">
        <v>926</v>
      </c>
      <c r="I406" s="264" t="s">
        <v>873</v>
      </c>
      <c r="J406" s="243" t="s">
        <v>919</v>
      </c>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2"/>
      <c r="AL406" s="192"/>
      <c r="AM406" s="192"/>
      <c r="AN406" s="192"/>
      <c r="AO406" s="192"/>
      <c r="AP406" s="192"/>
      <c r="AQ406" s="192"/>
      <c r="AR406" s="192"/>
      <c r="AS406" s="192"/>
      <c r="AT406" s="192"/>
      <c r="AU406" s="192"/>
      <c r="AV406" s="192"/>
      <c r="AW406" s="192"/>
      <c r="AX406" s="192"/>
      <c r="AY406" s="192"/>
      <c r="AZ406" s="192"/>
    </row>
    <row r="407" spans="1:52" ht="69" customHeight="1">
      <c r="A407" s="224">
        <v>403</v>
      </c>
      <c r="B407" s="262" t="s">
        <v>927</v>
      </c>
      <c r="C407" s="263" t="s">
        <v>927</v>
      </c>
      <c r="D407" s="227" t="s">
        <v>181</v>
      </c>
      <c r="E407" s="228">
        <v>0.2</v>
      </c>
      <c r="F407" s="271"/>
      <c r="G407" s="264" t="s">
        <v>925</v>
      </c>
      <c r="H407" s="265" t="s">
        <v>926</v>
      </c>
      <c r="I407" s="264" t="s">
        <v>873</v>
      </c>
      <c r="J407" s="243" t="s">
        <v>919</v>
      </c>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2"/>
      <c r="AL407" s="192"/>
      <c r="AM407" s="192"/>
      <c r="AN407" s="192"/>
      <c r="AO407" s="192"/>
      <c r="AP407" s="192"/>
      <c r="AQ407" s="192"/>
      <c r="AR407" s="192"/>
      <c r="AS407" s="192"/>
      <c r="AT407" s="192"/>
      <c r="AU407" s="192"/>
      <c r="AV407" s="192"/>
      <c r="AW407" s="192"/>
      <c r="AX407" s="192"/>
      <c r="AY407" s="192"/>
      <c r="AZ407" s="192"/>
    </row>
    <row r="408" spans="1:52" ht="69" customHeight="1">
      <c r="A408" s="224">
        <v>404</v>
      </c>
      <c r="B408" s="262" t="s">
        <v>928</v>
      </c>
      <c r="C408" s="263" t="s">
        <v>928</v>
      </c>
      <c r="D408" s="227" t="s">
        <v>181</v>
      </c>
      <c r="E408" s="228">
        <v>0.2</v>
      </c>
      <c r="F408" s="271"/>
      <c r="G408" s="272" t="s">
        <v>921</v>
      </c>
      <c r="H408" s="265" t="s">
        <v>922</v>
      </c>
      <c r="I408" s="264" t="s">
        <v>929</v>
      </c>
      <c r="J408" s="243" t="s">
        <v>919</v>
      </c>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2"/>
      <c r="AL408" s="192"/>
      <c r="AM408" s="192"/>
      <c r="AN408" s="192"/>
      <c r="AO408" s="192"/>
      <c r="AP408" s="192"/>
      <c r="AQ408" s="192"/>
      <c r="AR408" s="192"/>
      <c r="AS408" s="192"/>
      <c r="AT408" s="192"/>
      <c r="AU408" s="192"/>
      <c r="AV408" s="192"/>
      <c r="AW408" s="192"/>
      <c r="AX408" s="192"/>
      <c r="AY408" s="192"/>
      <c r="AZ408" s="192"/>
    </row>
    <row r="409" spans="1:52" ht="69" customHeight="1">
      <c r="A409" s="224">
        <v>405</v>
      </c>
      <c r="B409" s="262" t="s">
        <v>930</v>
      </c>
      <c r="C409" s="263" t="s">
        <v>930</v>
      </c>
      <c r="D409" s="227" t="s">
        <v>181</v>
      </c>
      <c r="E409" s="228">
        <v>0.2</v>
      </c>
      <c r="F409" s="271"/>
      <c r="G409" s="272" t="s">
        <v>921</v>
      </c>
      <c r="H409" s="265" t="s">
        <v>922</v>
      </c>
      <c r="I409" s="264" t="s">
        <v>931</v>
      </c>
      <c r="J409" s="243" t="s">
        <v>919</v>
      </c>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2"/>
      <c r="AL409" s="192"/>
      <c r="AM409" s="192"/>
      <c r="AN409" s="192"/>
      <c r="AO409" s="192"/>
      <c r="AP409" s="192"/>
      <c r="AQ409" s="192"/>
      <c r="AR409" s="192"/>
      <c r="AS409" s="192"/>
      <c r="AT409" s="192"/>
      <c r="AU409" s="192"/>
      <c r="AV409" s="192"/>
      <c r="AW409" s="192"/>
      <c r="AX409" s="192"/>
      <c r="AY409" s="192"/>
      <c r="AZ409" s="192"/>
    </row>
    <row r="410" spans="1:52" ht="92.25" customHeight="1">
      <c r="A410" s="224">
        <v>406</v>
      </c>
      <c r="B410" s="274" t="s">
        <v>932</v>
      </c>
      <c r="C410" s="275"/>
      <c r="D410" s="227" t="s">
        <v>158</v>
      </c>
      <c r="E410" s="228">
        <v>0.4</v>
      </c>
      <c r="F410" s="228"/>
      <c r="G410" s="272" t="s">
        <v>921</v>
      </c>
      <c r="H410" s="265" t="s">
        <v>922</v>
      </c>
      <c r="I410" s="264" t="s">
        <v>933</v>
      </c>
      <c r="J410" s="243" t="s">
        <v>919</v>
      </c>
      <c r="AU410" s="192"/>
      <c r="AV410" s="192"/>
      <c r="AW410" s="192"/>
      <c r="AX410" s="192"/>
      <c r="AY410" s="192"/>
      <c r="AZ410" s="192"/>
    </row>
    <row r="411" spans="1:52" ht="96">
      <c r="A411" s="224">
        <v>407</v>
      </c>
      <c r="B411" s="274" t="s">
        <v>934</v>
      </c>
      <c r="C411" s="275" t="s">
        <v>934</v>
      </c>
      <c r="D411" s="227" t="s">
        <v>158</v>
      </c>
      <c r="E411" s="228">
        <v>0.4</v>
      </c>
      <c r="F411" s="228"/>
      <c r="G411" s="272" t="s">
        <v>921</v>
      </c>
      <c r="H411" s="265" t="s">
        <v>922</v>
      </c>
      <c r="I411" s="264" t="s">
        <v>935</v>
      </c>
      <c r="J411" s="243" t="s">
        <v>919</v>
      </c>
      <c r="AU411" s="192"/>
      <c r="AV411" s="192"/>
      <c r="AW411" s="192"/>
      <c r="AX411" s="192"/>
      <c r="AY411" s="192"/>
      <c r="AZ411" s="192"/>
    </row>
    <row r="412" spans="1:52" ht="96">
      <c r="A412" s="224">
        <v>408</v>
      </c>
      <c r="B412" s="237" t="s">
        <v>936</v>
      </c>
      <c r="C412" s="238"/>
      <c r="D412" s="239" t="s">
        <v>123</v>
      </c>
      <c r="E412" s="240">
        <v>1</v>
      </c>
      <c r="F412" s="228" t="s">
        <v>937</v>
      </c>
      <c r="G412" s="241" t="s">
        <v>938</v>
      </c>
      <c r="H412" s="242" t="s">
        <v>917</v>
      </c>
      <c r="I412" s="243" t="s">
        <v>939</v>
      </c>
      <c r="J412" s="243" t="s">
        <v>750</v>
      </c>
      <c r="K412" s="276"/>
      <c r="L412" s="276"/>
      <c r="M412" s="276"/>
      <c r="N412" s="276"/>
      <c r="O412" s="276"/>
      <c r="P412" s="244"/>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2"/>
      <c r="AL412" s="192"/>
      <c r="AM412" s="192"/>
      <c r="AN412" s="192"/>
      <c r="AO412" s="192"/>
      <c r="AP412" s="192"/>
      <c r="AQ412" s="192"/>
      <c r="AR412" s="192"/>
      <c r="AS412" s="192"/>
      <c r="AT412" s="192"/>
      <c r="AU412" s="192"/>
      <c r="AV412" s="192"/>
      <c r="AW412" s="192"/>
      <c r="AX412" s="192"/>
      <c r="AY412" s="192"/>
      <c r="AZ412" s="192"/>
    </row>
    <row r="413" spans="1:52" ht="96">
      <c r="A413" s="224">
        <v>409</v>
      </c>
      <c r="B413" s="237" t="s">
        <v>940</v>
      </c>
      <c r="C413" s="238"/>
      <c r="D413" s="246" t="s">
        <v>123</v>
      </c>
      <c r="E413" s="240">
        <v>1</v>
      </c>
      <c r="F413" s="228" t="s">
        <v>937</v>
      </c>
      <c r="G413" s="241" t="s">
        <v>941</v>
      </c>
      <c r="H413" s="242" t="s">
        <v>917</v>
      </c>
      <c r="I413" s="243" t="s">
        <v>942</v>
      </c>
      <c r="J413" s="243" t="s">
        <v>750</v>
      </c>
      <c r="K413" s="276"/>
      <c r="L413" s="276"/>
      <c r="M413" s="276"/>
      <c r="N413" s="276"/>
      <c r="O413" s="276"/>
      <c r="P413" s="244"/>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2"/>
      <c r="AL413" s="192"/>
      <c r="AM413" s="192"/>
      <c r="AN413" s="192"/>
      <c r="AO413" s="192"/>
      <c r="AP413" s="192"/>
      <c r="AQ413" s="192"/>
      <c r="AR413" s="192"/>
      <c r="AS413" s="192"/>
      <c r="AT413" s="192"/>
      <c r="AU413" s="192"/>
      <c r="AV413" s="192"/>
      <c r="AW413" s="192"/>
      <c r="AX413" s="192"/>
      <c r="AY413" s="192"/>
      <c r="AZ413" s="192"/>
    </row>
    <row r="414" spans="1:52" ht="96">
      <c r="A414" s="224">
        <v>410</v>
      </c>
      <c r="B414" s="237" t="s">
        <v>943</v>
      </c>
      <c r="C414" s="238"/>
      <c r="D414" s="246" t="s">
        <v>123</v>
      </c>
      <c r="E414" s="240">
        <v>1</v>
      </c>
      <c r="F414" s="228" t="s">
        <v>937</v>
      </c>
      <c r="G414" s="241" t="s">
        <v>944</v>
      </c>
      <c r="H414" s="242" t="s">
        <v>917</v>
      </c>
      <c r="I414" s="243" t="s">
        <v>945</v>
      </c>
      <c r="J414" s="243" t="s">
        <v>750</v>
      </c>
      <c r="K414" s="276"/>
      <c r="L414" s="276"/>
      <c r="M414" s="276"/>
      <c r="N414" s="276"/>
      <c r="O414" s="276"/>
      <c r="P414" s="244"/>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2"/>
      <c r="AL414" s="192"/>
      <c r="AM414" s="192"/>
      <c r="AN414" s="192"/>
      <c r="AO414" s="192"/>
      <c r="AP414" s="192"/>
      <c r="AQ414" s="192"/>
      <c r="AR414" s="192"/>
      <c r="AS414" s="192"/>
      <c r="AT414" s="192"/>
      <c r="AU414" s="192"/>
      <c r="AV414" s="192"/>
      <c r="AW414" s="192"/>
      <c r="AX414" s="192"/>
      <c r="AY414" s="192"/>
      <c r="AZ414" s="192"/>
    </row>
    <row r="415" spans="1:52" ht="96">
      <c r="A415" s="224">
        <v>411</v>
      </c>
      <c r="B415" s="237" t="s">
        <v>946</v>
      </c>
      <c r="C415" s="238"/>
      <c r="D415" s="246" t="s">
        <v>123</v>
      </c>
      <c r="E415" s="240">
        <v>1</v>
      </c>
      <c r="F415" s="228" t="s">
        <v>937</v>
      </c>
      <c r="G415" s="241" t="s">
        <v>947</v>
      </c>
      <c r="H415" s="242" t="s">
        <v>917</v>
      </c>
      <c r="I415" s="243" t="s">
        <v>945</v>
      </c>
      <c r="J415" s="243" t="s">
        <v>750</v>
      </c>
      <c r="K415" s="276"/>
      <c r="L415" s="276"/>
      <c r="M415" s="276"/>
      <c r="N415" s="276"/>
      <c r="O415" s="276"/>
      <c r="P415" s="244"/>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2"/>
      <c r="AL415" s="192"/>
      <c r="AM415" s="192"/>
      <c r="AN415" s="192"/>
      <c r="AO415" s="192"/>
      <c r="AP415" s="192"/>
      <c r="AQ415" s="192"/>
      <c r="AR415" s="192"/>
      <c r="AS415" s="192"/>
      <c r="AT415" s="192"/>
      <c r="AU415" s="192"/>
      <c r="AV415" s="192"/>
      <c r="AW415" s="192"/>
      <c r="AX415" s="192"/>
      <c r="AY415" s="192"/>
      <c r="AZ415" s="192"/>
    </row>
    <row r="416" spans="1:52" ht="48">
      <c r="A416" s="224">
        <v>412</v>
      </c>
      <c r="B416" s="237" t="s">
        <v>948</v>
      </c>
      <c r="C416" s="270"/>
      <c r="D416" s="246" t="s">
        <v>135</v>
      </c>
      <c r="E416" s="240">
        <v>0.6</v>
      </c>
      <c r="F416" s="277"/>
      <c r="G416" s="278" t="s">
        <v>949</v>
      </c>
      <c r="H416" s="279" t="s">
        <v>459</v>
      </c>
      <c r="I416" s="251" t="s">
        <v>873</v>
      </c>
      <c r="J416" s="243" t="s">
        <v>750</v>
      </c>
      <c r="K416" s="276"/>
      <c r="L416" s="276"/>
      <c r="M416" s="276"/>
      <c r="N416" s="276"/>
      <c r="O416" s="276"/>
      <c r="P416" s="244"/>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2"/>
      <c r="AL416" s="192"/>
      <c r="AM416" s="192"/>
      <c r="AN416" s="192"/>
      <c r="AO416" s="192"/>
      <c r="AP416" s="192"/>
      <c r="AQ416" s="192"/>
      <c r="AR416" s="192"/>
      <c r="AS416" s="192"/>
      <c r="AT416" s="192"/>
      <c r="AU416" s="192"/>
      <c r="AV416" s="192"/>
      <c r="AW416" s="192"/>
      <c r="AX416" s="192"/>
      <c r="AY416" s="192"/>
      <c r="AZ416" s="192"/>
    </row>
    <row r="417" spans="1:52" ht="48">
      <c r="A417" s="224">
        <v>413</v>
      </c>
      <c r="B417" s="237" t="s">
        <v>950</v>
      </c>
      <c r="C417" s="238"/>
      <c r="D417" s="246" t="s">
        <v>135</v>
      </c>
      <c r="E417" s="240">
        <v>0.6</v>
      </c>
      <c r="F417" s="277"/>
      <c r="G417" s="280" t="s">
        <v>951</v>
      </c>
      <c r="H417" s="279" t="s">
        <v>459</v>
      </c>
      <c r="I417" s="251" t="s">
        <v>952</v>
      </c>
      <c r="J417" s="243" t="s">
        <v>750</v>
      </c>
      <c r="K417" s="276"/>
      <c r="L417" s="276"/>
      <c r="M417" s="276"/>
      <c r="N417" s="276"/>
      <c r="O417" s="276"/>
      <c r="P417" s="244"/>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92"/>
      <c r="AV417" s="192"/>
      <c r="AW417" s="192"/>
      <c r="AX417" s="192"/>
      <c r="AY417" s="192"/>
      <c r="AZ417" s="192"/>
    </row>
    <row r="418" spans="1:52" ht="48">
      <c r="A418" s="224">
        <v>414</v>
      </c>
      <c r="B418" s="237" t="s">
        <v>953</v>
      </c>
      <c r="C418" s="238"/>
      <c r="D418" s="246" t="s">
        <v>135</v>
      </c>
      <c r="E418" s="240">
        <v>0.6</v>
      </c>
      <c r="F418" s="240"/>
      <c r="G418" s="280" t="s">
        <v>954</v>
      </c>
      <c r="H418" s="279" t="s">
        <v>459</v>
      </c>
      <c r="I418" s="251" t="s">
        <v>955</v>
      </c>
      <c r="J418" s="243" t="s">
        <v>750</v>
      </c>
      <c r="K418" s="276"/>
      <c r="L418" s="276"/>
      <c r="M418" s="276"/>
      <c r="N418" s="276"/>
      <c r="O418" s="276"/>
      <c r="P418" s="244"/>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2"/>
      <c r="AL418" s="192"/>
      <c r="AM418" s="192"/>
      <c r="AN418" s="192"/>
      <c r="AO418" s="192"/>
      <c r="AP418" s="192"/>
      <c r="AQ418" s="192"/>
      <c r="AR418" s="192"/>
      <c r="AS418" s="192"/>
      <c r="AT418" s="192"/>
      <c r="AU418" s="192"/>
      <c r="AV418" s="192"/>
      <c r="AW418" s="192"/>
      <c r="AX418" s="192"/>
      <c r="AY418" s="192"/>
      <c r="AZ418" s="192"/>
    </row>
    <row r="419" spans="1:52" ht="48">
      <c r="A419" s="224">
        <v>415</v>
      </c>
      <c r="B419" s="237" t="s">
        <v>956</v>
      </c>
      <c r="C419" s="270"/>
      <c r="D419" s="246" t="s">
        <v>135</v>
      </c>
      <c r="E419" s="240">
        <v>0.6</v>
      </c>
      <c r="F419" s="240"/>
      <c r="G419" s="280" t="s">
        <v>957</v>
      </c>
      <c r="H419" s="279" t="s">
        <v>459</v>
      </c>
      <c r="I419" s="251" t="s">
        <v>958</v>
      </c>
      <c r="J419" s="243" t="s">
        <v>750</v>
      </c>
      <c r="K419" s="276"/>
      <c r="L419" s="276"/>
      <c r="M419" s="276"/>
      <c r="N419" s="276"/>
      <c r="O419" s="276"/>
      <c r="P419" s="244"/>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2"/>
      <c r="AL419" s="192"/>
      <c r="AM419" s="192"/>
      <c r="AN419" s="192"/>
      <c r="AO419" s="192"/>
      <c r="AP419" s="192"/>
      <c r="AQ419" s="192"/>
      <c r="AR419" s="192"/>
      <c r="AS419" s="192"/>
      <c r="AT419" s="192"/>
      <c r="AU419" s="192"/>
      <c r="AV419" s="192"/>
      <c r="AW419" s="192"/>
      <c r="AX419" s="192"/>
      <c r="AY419" s="192"/>
      <c r="AZ419" s="192"/>
    </row>
    <row r="420" spans="1:52" ht="48">
      <c r="A420" s="224">
        <v>416</v>
      </c>
      <c r="B420" s="237" t="s">
        <v>959</v>
      </c>
      <c r="C420" s="238"/>
      <c r="D420" s="246" t="s">
        <v>135</v>
      </c>
      <c r="E420" s="240">
        <v>0.6</v>
      </c>
      <c r="F420" s="240"/>
      <c r="G420" s="280" t="s">
        <v>960</v>
      </c>
      <c r="H420" s="279" t="s">
        <v>459</v>
      </c>
      <c r="I420" s="251" t="s">
        <v>861</v>
      </c>
      <c r="J420" s="243" t="s">
        <v>750</v>
      </c>
      <c r="K420" s="276"/>
      <c r="L420" s="276"/>
      <c r="M420" s="276"/>
      <c r="N420" s="276"/>
      <c r="O420" s="276"/>
      <c r="P420" s="244"/>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2"/>
      <c r="AL420" s="192"/>
      <c r="AM420" s="192"/>
      <c r="AN420" s="192"/>
      <c r="AO420" s="192"/>
      <c r="AP420" s="192"/>
      <c r="AQ420" s="192"/>
      <c r="AR420" s="192"/>
      <c r="AS420" s="192"/>
      <c r="AT420" s="192"/>
      <c r="AU420" s="192"/>
      <c r="AV420" s="192"/>
      <c r="AW420" s="192"/>
      <c r="AX420" s="192"/>
      <c r="AY420" s="192"/>
      <c r="AZ420" s="192"/>
    </row>
    <row r="421" spans="1:52" ht="48">
      <c r="A421" s="224">
        <v>417</v>
      </c>
      <c r="B421" s="237" t="s">
        <v>961</v>
      </c>
      <c r="C421" s="238"/>
      <c r="D421" s="246" t="s">
        <v>135</v>
      </c>
      <c r="E421" s="240">
        <v>0.6</v>
      </c>
      <c r="F421" s="240"/>
      <c r="G421" s="280" t="s">
        <v>962</v>
      </c>
      <c r="H421" s="279" t="s">
        <v>459</v>
      </c>
      <c r="I421" s="251" t="s">
        <v>963</v>
      </c>
      <c r="J421" s="243" t="s">
        <v>750</v>
      </c>
      <c r="K421" s="276"/>
      <c r="L421" s="276"/>
      <c r="M421" s="276"/>
      <c r="N421" s="276"/>
      <c r="O421" s="276"/>
      <c r="P421" s="244"/>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AN421" s="192"/>
      <c r="AO421" s="192"/>
      <c r="AP421" s="192"/>
      <c r="AQ421" s="192"/>
      <c r="AR421" s="192"/>
      <c r="AS421" s="192"/>
      <c r="AT421" s="192"/>
      <c r="AU421" s="192"/>
      <c r="AV421" s="192"/>
      <c r="AW421" s="192"/>
      <c r="AX421" s="192"/>
      <c r="AY421" s="192"/>
      <c r="AZ421" s="192"/>
    </row>
    <row r="422" spans="1:52" ht="72">
      <c r="A422" s="224">
        <v>418</v>
      </c>
      <c r="B422" s="225" t="s">
        <v>964</v>
      </c>
      <c r="C422" s="226"/>
      <c r="D422" s="227" t="s">
        <v>123</v>
      </c>
      <c r="E422" s="228">
        <v>1</v>
      </c>
      <c r="F422" s="228" t="s">
        <v>124</v>
      </c>
      <c r="G422" s="227" t="s">
        <v>965</v>
      </c>
      <c r="H422" s="229" t="s">
        <v>126</v>
      </c>
      <c r="I422" s="227" t="s">
        <v>966</v>
      </c>
      <c r="J422" s="227" t="s">
        <v>566</v>
      </c>
      <c r="AU422" s="192"/>
      <c r="AV422" s="192"/>
      <c r="AW422" s="192"/>
      <c r="AX422" s="192"/>
      <c r="AY422" s="192"/>
      <c r="AZ422" s="192"/>
    </row>
    <row r="423" spans="1:52" ht="72">
      <c r="A423" s="224">
        <v>419</v>
      </c>
      <c r="B423" s="225" t="s">
        <v>967</v>
      </c>
      <c r="C423" s="226"/>
      <c r="D423" s="227" t="s">
        <v>135</v>
      </c>
      <c r="E423" s="228">
        <v>0.6</v>
      </c>
      <c r="F423" s="228"/>
      <c r="G423" s="230" t="s">
        <v>968</v>
      </c>
      <c r="H423" s="231" t="s">
        <v>148</v>
      </c>
      <c r="I423" s="227" t="s">
        <v>969</v>
      </c>
      <c r="J423" s="227" t="s">
        <v>970</v>
      </c>
      <c r="AU423" s="192"/>
      <c r="AV423" s="192"/>
      <c r="AW423" s="192"/>
      <c r="AX423" s="192"/>
      <c r="AY423" s="192"/>
      <c r="AZ423" s="192"/>
    </row>
    <row r="424" spans="1:52" ht="72">
      <c r="A424" s="224">
        <v>420</v>
      </c>
      <c r="B424" s="225" t="s">
        <v>971</v>
      </c>
      <c r="C424" s="226"/>
      <c r="D424" s="227" t="s">
        <v>123</v>
      </c>
      <c r="E424" s="228">
        <v>1</v>
      </c>
      <c r="F424" s="228" t="s">
        <v>124</v>
      </c>
      <c r="G424" s="230" t="s">
        <v>972</v>
      </c>
      <c r="H424" s="231" t="s">
        <v>973</v>
      </c>
      <c r="I424" s="227" t="s">
        <v>974</v>
      </c>
      <c r="J424" s="227" t="s">
        <v>566</v>
      </c>
      <c r="AU424" s="192"/>
      <c r="AV424" s="192"/>
      <c r="AW424" s="192"/>
      <c r="AX424" s="192"/>
      <c r="AY424" s="192"/>
      <c r="AZ424" s="192"/>
    </row>
    <row r="425" spans="1:52" ht="72">
      <c r="A425" s="224">
        <v>421</v>
      </c>
      <c r="B425" s="225" t="s">
        <v>975</v>
      </c>
      <c r="C425" s="226"/>
      <c r="D425" s="227" t="s">
        <v>123</v>
      </c>
      <c r="E425" s="228">
        <v>1</v>
      </c>
      <c r="F425" s="228" t="s">
        <v>124</v>
      </c>
      <c r="G425" s="230" t="s">
        <v>976</v>
      </c>
      <c r="H425" s="231" t="s">
        <v>973</v>
      </c>
      <c r="I425" s="227" t="s">
        <v>974</v>
      </c>
      <c r="J425" s="227" t="s">
        <v>566</v>
      </c>
      <c r="AU425" s="192"/>
      <c r="AV425" s="192"/>
      <c r="AW425" s="192"/>
      <c r="AX425" s="192"/>
      <c r="AY425" s="192"/>
      <c r="AZ425" s="192"/>
    </row>
    <row r="426" spans="1:52" ht="48">
      <c r="A426" s="224">
        <v>422</v>
      </c>
      <c r="B426" s="225" t="s">
        <v>977</v>
      </c>
      <c r="C426" s="226"/>
      <c r="D426" s="227" t="s">
        <v>135</v>
      </c>
      <c r="E426" s="228">
        <v>0.6</v>
      </c>
      <c r="F426" s="228"/>
      <c r="G426" s="230" t="s">
        <v>978</v>
      </c>
      <c r="H426" s="231" t="s">
        <v>137</v>
      </c>
      <c r="I426" s="227" t="s">
        <v>979</v>
      </c>
      <c r="J426" s="227" t="s">
        <v>566</v>
      </c>
      <c r="AU426" s="192"/>
      <c r="AV426" s="192"/>
      <c r="AW426" s="192"/>
      <c r="AX426" s="192"/>
      <c r="AY426" s="192"/>
      <c r="AZ426" s="192"/>
    </row>
    <row r="427" spans="1:52" ht="48">
      <c r="A427" s="224">
        <v>423</v>
      </c>
      <c r="B427" s="225" t="s">
        <v>980</v>
      </c>
      <c r="C427" s="226"/>
      <c r="D427" s="227" t="s">
        <v>135</v>
      </c>
      <c r="E427" s="228">
        <v>0.6</v>
      </c>
      <c r="F427" s="228"/>
      <c r="G427" s="230" t="s">
        <v>981</v>
      </c>
      <c r="H427" s="231" t="s">
        <v>137</v>
      </c>
      <c r="I427" s="227" t="s">
        <v>982</v>
      </c>
      <c r="J427" s="227" t="s">
        <v>566</v>
      </c>
      <c r="AU427" s="192"/>
      <c r="AV427" s="192"/>
      <c r="AW427" s="192"/>
      <c r="AX427" s="192"/>
      <c r="AY427" s="192"/>
      <c r="AZ427" s="192"/>
    </row>
    <row r="428" spans="1:52" ht="120">
      <c r="A428" s="224">
        <v>424</v>
      </c>
      <c r="B428" s="225" t="s">
        <v>983</v>
      </c>
      <c r="C428" s="226"/>
      <c r="D428" s="227" t="s">
        <v>181</v>
      </c>
      <c r="E428" s="228">
        <v>0.2</v>
      </c>
      <c r="F428" s="228"/>
      <c r="G428" s="230" t="s">
        <v>984</v>
      </c>
      <c r="H428" s="231" t="s">
        <v>985</v>
      </c>
      <c r="I428" s="227" t="s">
        <v>986</v>
      </c>
      <c r="J428" s="227" t="s">
        <v>566</v>
      </c>
      <c r="AU428" s="192"/>
      <c r="AV428" s="192"/>
      <c r="AW428" s="192"/>
      <c r="AX428" s="192"/>
      <c r="AY428" s="192"/>
      <c r="AZ428" s="192"/>
    </row>
    <row r="429" spans="1:52" ht="120">
      <c r="A429" s="224">
        <v>425</v>
      </c>
      <c r="B429" s="225" t="s">
        <v>987</v>
      </c>
      <c r="C429" s="226"/>
      <c r="D429" s="227" t="s">
        <v>181</v>
      </c>
      <c r="E429" s="228">
        <v>0.2</v>
      </c>
      <c r="F429" s="228"/>
      <c r="G429" s="230" t="s">
        <v>984</v>
      </c>
      <c r="H429" s="231" t="s">
        <v>985</v>
      </c>
      <c r="I429" s="227" t="s">
        <v>986</v>
      </c>
      <c r="J429" s="227" t="s">
        <v>566</v>
      </c>
      <c r="AU429" s="192"/>
      <c r="AV429" s="192"/>
      <c r="AW429" s="192"/>
      <c r="AX429" s="192"/>
      <c r="AY429" s="192"/>
      <c r="AZ429" s="192"/>
    </row>
    <row r="430" spans="1:52" ht="120">
      <c r="A430" s="224">
        <v>426</v>
      </c>
      <c r="B430" s="225" t="s">
        <v>988</v>
      </c>
      <c r="C430" s="226"/>
      <c r="D430" s="227" t="s">
        <v>181</v>
      </c>
      <c r="E430" s="228">
        <v>0.2</v>
      </c>
      <c r="F430" s="228"/>
      <c r="G430" s="230" t="s">
        <v>984</v>
      </c>
      <c r="H430" s="231" t="s">
        <v>985</v>
      </c>
      <c r="I430" s="227" t="s">
        <v>989</v>
      </c>
      <c r="J430" s="227" t="s">
        <v>566</v>
      </c>
      <c r="AU430" s="192"/>
      <c r="AV430" s="192"/>
      <c r="AW430" s="192"/>
      <c r="AX430" s="192"/>
      <c r="AY430" s="192"/>
      <c r="AZ430" s="192"/>
    </row>
    <row r="431" spans="1:52" ht="120">
      <c r="A431" s="224">
        <v>427</v>
      </c>
      <c r="B431" s="225" t="s">
        <v>990</v>
      </c>
      <c r="C431" s="226"/>
      <c r="D431" s="227" t="s">
        <v>181</v>
      </c>
      <c r="E431" s="228">
        <v>0.2</v>
      </c>
      <c r="F431" s="228"/>
      <c r="G431" s="230" t="s">
        <v>984</v>
      </c>
      <c r="H431" s="231" t="s">
        <v>985</v>
      </c>
      <c r="I431" s="227" t="s">
        <v>565</v>
      </c>
      <c r="J431" s="227" t="s">
        <v>566</v>
      </c>
      <c r="AU431" s="192"/>
      <c r="AV431" s="192"/>
      <c r="AW431" s="192"/>
      <c r="AX431" s="192"/>
      <c r="AY431" s="192"/>
      <c r="AZ431" s="192"/>
    </row>
    <row r="432" spans="1:52" ht="120">
      <c r="A432" s="224">
        <v>428</v>
      </c>
      <c r="B432" s="225" t="s">
        <v>991</v>
      </c>
      <c r="C432" s="226"/>
      <c r="D432" s="227" t="s">
        <v>181</v>
      </c>
      <c r="E432" s="228">
        <v>0.2</v>
      </c>
      <c r="F432" s="258"/>
      <c r="G432" s="230" t="s">
        <v>984</v>
      </c>
      <c r="H432" s="231" t="s">
        <v>985</v>
      </c>
      <c r="I432" s="227" t="s">
        <v>565</v>
      </c>
      <c r="J432" s="227" t="s">
        <v>566</v>
      </c>
      <c r="AU432" s="192"/>
      <c r="AV432" s="192"/>
      <c r="AW432" s="192"/>
      <c r="AX432" s="192"/>
      <c r="AY432" s="192"/>
      <c r="AZ432" s="192"/>
    </row>
    <row r="433" spans="1:52" ht="120">
      <c r="A433" s="224">
        <v>429</v>
      </c>
      <c r="B433" s="225" t="s">
        <v>992</v>
      </c>
      <c r="C433" s="226"/>
      <c r="D433" s="227" t="s">
        <v>181</v>
      </c>
      <c r="E433" s="228">
        <v>0.2</v>
      </c>
      <c r="F433" s="228"/>
      <c r="G433" s="230" t="s">
        <v>984</v>
      </c>
      <c r="H433" s="231" t="s">
        <v>985</v>
      </c>
      <c r="I433" s="227" t="s">
        <v>565</v>
      </c>
      <c r="J433" s="227" t="s">
        <v>566</v>
      </c>
      <c r="AU433" s="192"/>
      <c r="AV433" s="192"/>
      <c r="AW433" s="192"/>
      <c r="AX433" s="192"/>
      <c r="AY433" s="192"/>
      <c r="AZ433" s="192"/>
    </row>
    <row r="434" spans="1:52" ht="120">
      <c r="A434" s="224">
        <v>430</v>
      </c>
      <c r="B434" s="225" t="s">
        <v>993</v>
      </c>
      <c r="C434" s="226"/>
      <c r="D434" s="227" t="s">
        <v>181</v>
      </c>
      <c r="E434" s="228">
        <v>0.2</v>
      </c>
      <c r="F434" s="228"/>
      <c r="G434" s="230" t="s">
        <v>984</v>
      </c>
      <c r="H434" s="231" t="s">
        <v>985</v>
      </c>
      <c r="I434" s="227" t="s">
        <v>565</v>
      </c>
      <c r="J434" s="227" t="s">
        <v>566</v>
      </c>
      <c r="AU434" s="192"/>
      <c r="AV434" s="192"/>
      <c r="AW434" s="192"/>
      <c r="AX434" s="192"/>
      <c r="AY434" s="192"/>
      <c r="AZ434" s="192"/>
    </row>
    <row r="435" spans="1:52" ht="120">
      <c r="A435" s="224">
        <v>431</v>
      </c>
      <c r="B435" s="225" t="s">
        <v>994</v>
      </c>
      <c r="C435" s="226"/>
      <c r="D435" s="227" t="s">
        <v>181</v>
      </c>
      <c r="E435" s="228">
        <v>0.2</v>
      </c>
      <c r="F435" s="228"/>
      <c r="G435" s="230" t="s">
        <v>984</v>
      </c>
      <c r="H435" s="231" t="s">
        <v>985</v>
      </c>
      <c r="I435" s="227" t="s">
        <v>995</v>
      </c>
      <c r="J435" s="227" t="s">
        <v>566</v>
      </c>
      <c r="AU435" s="192"/>
      <c r="AV435" s="192"/>
      <c r="AW435" s="192"/>
      <c r="AX435" s="192"/>
      <c r="AY435" s="192"/>
      <c r="AZ435" s="192"/>
    </row>
    <row r="436" spans="1:52" ht="48">
      <c r="A436" s="224">
        <v>432</v>
      </c>
      <c r="B436" s="225" t="s">
        <v>996</v>
      </c>
      <c r="C436" s="226"/>
      <c r="D436" s="227" t="s">
        <v>135</v>
      </c>
      <c r="E436" s="228">
        <v>0.6</v>
      </c>
      <c r="F436" s="228"/>
      <c r="G436" s="230" t="s">
        <v>997</v>
      </c>
      <c r="H436" s="231" t="s">
        <v>550</v>
      </c>
      <c r="I436" s="227" t="s">
        <v>998</v>
      </c>
      <c r="J436" s="227" t="s">
        <v>566</v>
      </c>
      <c r="AU436" s="192"/>
      <c r="AV436" s="192"/>
      <c r="AW436" s="192"/>
      <c r="AX436" s="192"/>
      <c r="AY436" s="192"/>
      <c r="AZ436" s="192"/>
    </row>
    <row r="437" spans="1:52" ht="96">
      <c r="A437" s="224">
        <v>433</v>
      </c>
      <c r="B437" s="225" t="s">
        <v>999</v>
      </c>
      <c r="C437" s="226"/>
      <c r="D437" s="227" t="s">
        <v>181</v>
      </c>
      <c r="E437" s="228">
        <v>0.2</v>
      </c>
      <c r="F437" s="228"/>
      <c r="G437" s="230" t="s">
        <v>1000</v>
      </c>
      <c r="H437" s="231" t="s">
        <v>1001</v>
      </c>
      <c r="I437" s="227" t="s">
        <v>1002</v>
      </c>
      <c r="J437" s="227" t="s">
        <v>566</v>
      </c>
      <c r="AU437" s="192"/>
      <c r="AV437" s="192"/>
      <c r="AW437" s="192"/>
      <c r="AX437" s="192"/>
      <c r="AY437" s="192"/>
      <c r="AZ437" s="192"/>
    </row>
    <row r="438" spans="1:52" ht="96">
      <c r="A438" s="224">
        <v>434</v>
      </c>
      <c r="B438" s="225" t="s">
        <v>1003</v>
      </c>
      <c r="C438" s="226"/>
      <c r="D438" s="227" t="s">
        <v>181</v>
      </c>
      <c r="E438" s="228">
        <v>0.2</v>
      </c>
      <c r="F438" s="228"/>
      <c r="G438" s="230" t="s">
        <v>1004</v>
      </c>
      <c r="H438" s="231" t="s">
        <v>1001</v>
      </c>
      <c r="I438" s="227" t="s">
        <v>1002</v>
      </c>
      <c r="J438" s="227" t="s">
        <v>566</v>
      </c>
      <c r="AU438" s="192"/>
      <c r="AV438" s="192"/>
      <c r="AW438" s="192"/>
      <c r="AX438" s="192"/>
      <c r="AY438" s="192"/>
      <c r="AZ438" s="192"/>
    </row>
    <row r="439" spans="1:52" ht="96">
      <c r="A439" s="224">
        <v>435</v>
      </c>
      <c r="B439" s="225" t="s">
        <v>1005</v>
      </c>
      <c r="C439" s="226"/>
      <c r="D439" s="227" t="s">
        <v>181</v>
      </c>
      <c r="E439" s="228">
        <v>0.2</v>
      </c>
      <c r="F439" s="228"/>
      <c r="G439" s="230" t="s">
        <v>1006</v>
      </c>
      <c r="H439" s="231" t="s">
        <v>1001</v>
      </c>
      <c r="I439" s="227" t="s">
        <v>1002</v>
      </c>
      <c r="J439" s="227" t="s">
        <v>566</v>
      </c>
      <c r="AU439" s="192"/>
      <c r="AV439" s="192"/>
      <c r="AW439" s="192"/>
      <c r="AX439" s="192"/>
      <c r="AY439" s="192"/>
      <c r="AZ439" s="192"/>
    </row>
    <row r="440" spans="1:52" ht="96">
      <c r="A440" s="224">
        <v>436</v>
      </c>
      <c r="B440" s="225" t="s">
        <v>1007</v>
      </c>
      <c r="C440" s="226"/>
      <c r="D440" s="227" t="s">
        <v>181</v>
      </c>
      <c r="E440" s="228">
        <v>0.2</v>
      </c>
      <c r="F440" s="228"/>
      <c r="G440" s="230" t="s">
        <v>1008</v>
      </c>
      <c r="H440" s="231" t="s">
        <v>1001</v>
      </c>
      <c r="I440" s="227" t="s">
        <v>1009</v>
      </c>
      <c r="J440" s="227" t="s">
        <v>566</v>
      </c>
      <c r="AU440" s="192"/>
      <c r="AV440" s="192"/>
      <c r="AW440" s="192"/>
      <c r="AX440" s="192"/>
      <c r="AY440" s="192"/>
      <c r="AZ440" s="192"/>
    </row>
    <row r="441" spans="1:52" ht="96">
      <c r="A441" s="224">
        <v>437</v>
      </c>
      <c r="B441" s="225" t="s">
        <v>1010</v>
      </c>
      <c r="C441" s="226"/>
      <c r="D441" s="227" t="s">
        <v>181</v>
      </c>
      <c r="E441" s="228">
        <v>0.2</v>
      </c>
      <c r="F441" s="228"/>
      <c r="G441" s="230" t="s">
        <v>1011</v>
      </c>
      <c r="H441" s="231" t="s">
        <v>1001</v>
      </c>
      <c r="I441" s="227" t="s">
        <v>1012</v>
      </c>
      <c r="J441" s="227" t="s">
        <v>566</v>
      </c>
      <c r="AU441" s="192"/>
      <c r="AV441" s="192"/>
      <c r="AW441" s="192"/>
      <c r="AX441" s="192"/>
      <c r="AY441" s="192"/>
      <c r="AZ441" s="192"/>
    </row>
    <row r="442" spans="1:52" ht="96">
      <c r="A442" s="224">
        <v>438</v>
      </c>
      <c r="B442" s="225" t="s">
        <v>1013</v>
      </c>
      <c r="C442" s="226"/>
      <c r="D442" s="227" t="s">
        <v>158</v>
      </c>
      <c r="E442" s="228">
        <v>0.4</v>
      </c>
      <c r="F442" s="228"/>
      <c r="G442" s="230" t="s">
        <v>1014</v>
      </c>
      <c r="H442" s="231" t="s">
        <v>1015</v>
      </c>
      <c r="I442" s="227" t="s">
        <v>1016</v>
      </c>
      <c r="J442" s="227" t="s">
        <v>566</v>
      </c>
      <c r="AU442" s="192"/>
      <c r="AV442" s="192"/>
      <c r="AW442" s="192"/>
      <c r="AX442" s="192"/>
      <c r="AY442" s="192"/>
      <c r="AZ442" s="192"/>
    </row>
    <row r="443" spans="1:52" ht="96">
      <c r="A443" s="224">
        <v>439</v>
      </c>
      <c r="B443" s="225" t="s">
        <v>1017</v>
      </c>
      <c r="C443" s="226"/>
      <c r="D443" s="227" t="s">
        <v>158</v>
      </c>
      <c r="E443" s="228">
        <v>0.4</v>
      </c>
      <c r="F443" s="228"/>
      <c r="G443" s="230" t="s">
        <v>1018</v>
      </c>
      <c r="H443" s="231" t="s">
        <v>1015</v>
      </c>
      <c r="I443" s="227" t="s">
        <v>1016</v>
      </c>
      <c r="J443" s="227" t="s">
        <v>566</v>
      </c>
      <c r="AU443" s="192"/>
      <c r="AV443" s="192"/>
      <c r="AW443" s="192"/>
      <c r="AX443" s="192"/>
      <c r="AY443" s="192"/>
      <c r="AZ443" s="192"/>
    </row>
    <row r="444" spans="1:52" ht="48">
      <c r="A444" s="224">
        <v>440</v>
      </c>
      <c r="B444" s="225" t="s">
        <v>1019</v>
      </c>
      <c r="C444" s="226"/>
      <c r="D444" s="227" t="s">
        <v>140</v>
      </c>
      <c r="E444" s="228">
        <v>0.8</v>
      </c>
      <c r="F444" s="228"/>
      <c r="G444" s="230" t="s">
        <v>1020</v>
      </c>
      <c r="H444" s="231" t="s">
        <v>748</v>
      </c>
      <c r="I444" s="227" t="s">
        <v>1021</v>
      </c>
      <c r="J444" s="227" t="s">
        <v>566</v>
      </c>
      <c r="AU444" s="192"/>
      <c r="AV444" s="192"/>
      <c r="AW444" s="192"/>
      <c r="AX444" s="192"/>
      <c r="AY444" s="192"/>
      <c r="AZ444" s="192"/>
    </row>
    <row r="445" spans="1:52" ht="48">
      <c r="A445" s="224">
        <v>441</v>
      </c>
      <c r="B445" s="225" t="s">
        <v>1022</v>
      </c>
      <c r="C445" s="226"/>
      <c r="D445" s="227" t="s">
        <v>135</v>
      </c>
      <c r="E445" s="228">
        <v>0.6</v>
      </c>
      <c r="F445" s="228"/>
      <c r="G445" s="230" t="s">
        <v>1023</v>
      </c>
      <c r="H445" s="231" t="s">
        <v>137</v>
      </c>
      <c r="I445" s="227" t="s">
        <v>1024</v>
      </c>
      <c r="J445" s="227" t="s">
        <v>566</v>
      </c>
      <c r="AU445" s="192"/>
      <c r="AV445" s="192"/>
      <c r="AW445" s="192"/>
      <c r="AX445" s="192"/>
      <c r="AY445" s="192"/>
      <c r="AZ445" s="192"/>
    </row>
    <row r="446" spans="1:52" ht="48">
      <c r="A446" s="224">
        <v>442</v>
      </c>
      <c r="B446" s="225" t="s">
        <v>1025</v>
      </c>
      <c r="C446" s="226"/>
      <c r="D446" s="227" t="s">
        <v>135</v>
      </c>
      <c r="E446" s="228">
        <v>0.6</v>
      </c>
      <c r="F446" s="228"/>
      <c r="G446" s="230" t="s">
        <v>1026</v>
      </c>
      <c r="H446" s="231" t="s">
        <v>1027</v>
      </c>
      <c r="I446" s="227" t="s">
        <v>1028</v>
      </c>
      <c r="J446" s="227" t="s">
        <v>566</v>
      </c>
      <c r="AU446" s="192"/>
      <c r="AV446" s="192"/>
      <c r="AW446" s="192"/>
      <c r="AX446" s="192"/>
      <c r="AY446" s="192"/>
      <c r="AZ446" s="192"/>
    </row>
    <row r="447" spans="1:52" ht="72">
      <c r="A447" s="224">
        <v>443</v>
      </c>
      <c r="B447" s="225" t="s">
        <v>1029</v>
      </c>
      <c r="C447" s="226"/>
      <c r="D447" s="227" t="s">
        <v>135</v>
      </c>
      <c r="E447" s="228">
        <v>0.6</v>
      </c>
      <c r="F447" s="228"/>
      <c r="G447" s="230" t="s">
        <v>1030</v>
      </c>
      <c r="H447" s="231" t="s">
        <v>1027</v>
      </c>
      <c r="I447" s="227" t="s">
        <v>1031</v>
      </c>
      <c r="J447" s="227" t="s">
        <v>566</v>
      </c>
      <c r="AU447" s="192"/>
      <c r="AV447" s="192"/>
      <c r="AW447" s="192"/>
      <c r="AX447" s="192"/>
      <c r="AY447" s="192"/>
      <c r="AZ447" s="192"/>
    </row>
    <row r="448" spans="1:52" ht="48">
      <c r="A448" s="224">
        <v>444</v>
      </c>
      <c r="B448" s="225" t="s">
        <v>1032</v>
      </c>
      <c r="C448" s="226"/>
      <c r="D448" s="227" t="s">
        <v>135</v>
      </c>
      <c r="E448" s="228">
        <v>0.6</v>
      </c>
      <c r="F448" s="228"/>
      <c r="G448" s="230" t="s">
        <v>1033</v>
      </c>
      <c r="H448" s="231" t="s">
        <v>973</v>
      </c>
      <c r="I448" s="227" t="s">
        <v>1034</v>
      </c>
      <c r="J448" s="227" t="s">
        <v>566</v>
      </c>
      <c r="AU448" s="192"/>
      <c r="AV448" s="192"/>
      <c r="AW448" s="192"/>
      <c r="AX448" s="192"/>
      <c r="AY448" s="192"/>
      <c r="AZ448" s="192"/>
    </row>
    <row r="449" spans="1:52" ht="96">
      <c r="A449" s="224">
        <v>445</v>
      </c>
      <c r="B449" s="225" t="s">
        <v>1035</v>
      </c>
      <c r="C449" s="226"/>
      <c r="D449" s="227" t="s">
        <v>135</v>
      </c>
      <c r="E449" s="228">
        <v>0.6</v>
      </c>
      <c r="F449" s="228"/>
      <c r="G449" s="230" t="s">
        <v>1036</v>
      </c>
      <c r="H449" s="231" t="s">
        <v>973</v>
      </c>
      <c r="I449" s="227" t="s">
        <v>1037</v>
      </c>
      <c r="J449" s="227" t="s">
        <v>566</v>
      </c>
      <c r="AU449" s="192"/>
      <c r="AV449" s="192"/>
      <c r="AW449" s="192"/>
      <c r="AX449" s="192"/>
      <c r="AY449" s="192"/>
      <c r="AZ449" s="192"/>
    </row>
    <row r="450" spans="1:52" ht="48">
      <c r="A450" s="224">
        <v>446</v>
      </c>
      <c r="B450" s="225" t="s">
        <v>1038</v>
      </c>
      <c r="C450" s="226"/>
      <c r="D450" s="227" t="s">
        <v>135</v>
      </c>
      <c r="E450" s="228">
        <v>0.6</v>
      </c>
      <c r="F450" s="228"/>
      <c r="G450" s="230" t="s">
        <v>1039</v>
      </c>
      <c r="H450" s="231" t="s">
        <v>973</v>
      </c>
      <c r="I450" s="227" t="s">
        <v>1034</v>
      </c>
      <c r="J450" s="227" t="s">
        <v>566</v>
      </c>
      <c r="AU450" s="192"/>
      <c r="AV450" s="192"/>
      <c r="AW450" s="192"/>
      <c r="AX450" s="192"/>
      <c r="AY450" s="192"/>
      <c r="AZ450" s="192"/>
    </row>
    <row r="451" spans="1:52" s="235" customFormat="1" ht="63.75" customHeight="1">
      <c r="A451" s="224">
        <v>447</v>
      </c>
      <c r="B451" s="225" t="s">
        <v>1040</v>
      </c>
      <c r="C451" s="226"/>
      <c r="D451" s="227" t="s">
        <v>135</v>
      </c>
      <c r="E451" s="228">
        <v>0.6</v>
      </c>
      <c r="F451" s="228"/>
      <c r="G451" s="230" t="s">
        <v>1041</v>
      </c>
      <c r="H451" s="229" t="s">
        <v>443</v>
      </c>
      <c r="I451" s="227" t="s">
        <v>1042</v>
      </c>
      <c r="J451" s="227" t="s">
        <v>566</v>
      </c>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row>
    <row r="452" spans="1:52" s="235" customFormat="1" ht="65.25" customHeight="1">
      <c r="A452" s="224">
        <v>448</v>
      </c>
      <c r="B452" s="225" t="s">
        <v>1043</v>
      </c>
      <c r="C452" s="226"/>
      <c r="D452" s="227" t="s">
        <v>123</v>
      </c>
      <c r="E452" s="228">
        <v>1</v>
      </c>
      <c r="F452" s="228" t="s">
        <v>545</v>
      </c>
      <c r="G452" s="230" t="s">
        <v>1044</v>
      </c>
      <c r="H452" s="229" t="s">
        <v>439</v>
      </c>
      <c r="I452" s="227" t="s">
        <v>1045</v>
      </c>
      <c r="J452" s="227" t="s">
        <v>566</v>
      </c>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row>
    <row r="453" spans="1:52" s="235" customFormat="1" ht="79.5" customHeight="1">
      <c r="A453" s="224">
        <v>449</v>
      </c>
      <c r="B453" s="225" t="s">
        <v>1046</v>
      </c>
      <c r="C453" s="226"/>
      <c r="D453" s="227" t="s">
        <v>135</v>
      </c>
      <c r="E453" s="228">
        <v>0.6</v>
      </c>
      <c r="F453" s="228"/>
      <c r="G453" s="230" t="s">
        <v>1047</v>
      </c>
      <c r="H453" s="229" t="s">
        <v>547</v>
      </c>
      <c r="I453" s="227" t="s">
        <v>1048</v>
      </c>
      <c r="J453" s="227" t="s">
        <v>566</v>
      </c>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row>
    <row r="454" spans="1:52" s="235" customFormat="1" ht="68.25" customHeight="1">
      <c r="A454" s="224">
        <v>450</v>
      </c>
      <c r="B454" s="225" t="s">
        <v>1049</v>
      </c>
      <c r="C454" s="226"/>
      <c r="D454" s="227" t="s">
        <v>135</v>
      </c>
      <c r="E454" s="228">
        <v>0.6</v>
      </c>
      <c r="F454" s="228"/>
      <c r="G454" s="230" t="s">
        <v>1050</v>
      </c>
      <c r="H454" s="229" t="s">
        <v>550</v>
      </c>
      <c r="I454" s="227" t="s">
        <v>1051</v>
      </c>
      <c r="J454" s="227" t="s">
        <v>566</v>
      </c>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row>
    <row r="455" spans="1:52" s="235" customFormat="1" ht="67.5" customHeight="1">
      <c r="A455" s="224">
        <v>451</v>
      </c>
      <c r="B455" s="225" t="s">
        <v>1052</v>
      </c>
      <c r="C455" s="226"/>
      <c r="D455" s="227" t="s">
        <v>123</v>
      </c>
      <c r="E455" s="228">
        <v>1</v>
      </c>
      <c r="F455" s="228" t="s">
        <v>474</v>
      </c>
      <c r="G455" s="230" t="s">
        <v>1053</v>
      </c>
      <c r="H455" s="229" t="s">
        <v>439</v>
      </c>
      <c r="I455" s="227" t="s">
        <v>1054</v>
      </c>
      <c r="J455" s="227" t="s">
        <v>566</v>
      </c>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row>
    <row r="456" spans="1:52" s="235" customFormat="1" ht="103.5" customHeight="1">
      <c r="A456" s="224">
        <v>452</v>
      </c>
      <c r="B456" s="225" t="s">
        <v>1055</v>
      </c>
      <c r="C456" s="226"/>
      <c r="D456" s="227" t="s">
        <v>123</v>
      </c>
      <c r="E456" s="228">
        <v>1</v>
      </c>
      <c r="F456" s="228" t="s">
        <v>474</v>
      </c>
      <c r="G456" s="230" t="s">
        <v>1056</v>
      </c>
      <c r="H456" s="229" t="s">
        <v>439</v>
      </c>
      <c r="I456" s="227" t="s">
        <v>1054</v>
      </c>
      <c r="J456" s="227" t="s">
        <v>566</v>
      </c>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row>
    <row r="457" spans="1:52" s="235" customFormat="1" ht="80.25" customHeight="1">
      <c r="A457" s="224">
        <v>453</v>
      </c>
      <c r="B457" s="225" t="s">
        <v>1057</v>
      </c>
      <c r="C457" s="226"/>
      <c r="D457" s="227" t="s">
        <v>123</v>
      </c>
      <c r="E457" s="228">
        <v>1</v>
      </c>
      <c r="F457" s="228" t="s">
        <v>474</v>
      </c>
      <c r="G457" s="230" t="s">
        <v>1058</v>
      </c>
      <c r="H457" s="229" t="s">
        <v>439</v>
      </c>
      <c r="I457" s="227" t="s">
        <v>1054</v>
      </c>
      <c r="J457" s="227" t="s">
        <v>566</v>
      </c>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row>
    <row r="458" spans="1:52" s="235" customFormat="1" ht="72.75" customHeight="1">
      <c r="A458" s="224">
        <v>454</v>
      </c>
      <c r="B458" s="225" t="s">
        <v>1059</v>
      </c>
      <c r="C458" s="226"/>
      <c r="D458" s="227" t="s">
        <v>123</v>
      </c>
      <c r="E458" s="228">
        <v>1</v>
      </c>
      <c r="F458" s="228" t="s">
        <v>474</v>
      </c>
      <c r="G458" s="230" t="s">
        <v>1060</v>
      </c>
      <c r="H458" s="229" t="s">
        <v>439</v>
      </c>
      <c r="I458" s="227" t="s">
        <v>1061</v>
      </c>
      <c r="J458" s="227" t="s">
        <v>566</v>
      </c>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row>
    <row r="459" spans="1:52" s="235" customFormat="1" ht="74.25" customHeight="1">
      <c r="A459" s="224">
        <v>455</v>
      </c>
      <c r="B459" s="225" t="s">
        <v>1062</v>
      </c>
      <c r="C459" s="226"/>
      <c r="D459" s="227" t="s">
        <v>123</v>
      </c>
      <c r="E459" s="228">
        <v>1</v>
      </c>
      <c r="F459" s="228" t="s">
        <v>474</v>
      </c>
      <c r="G459" s="230" t="s">
        <v>1063</v>
      </c>
      <c r="H459" s="229" t="s">
        <v>439</v>
      </c>
      <c r="I459" s="227" t="s">
        <v>1061</v>
      </c>
      <c r="J459" s="227" t="s">
        <v>566</v>
      </c>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row>
    <row r="460" spans="1:52" s="235" customFormat="1" ht="68.25" customHeight="1">
      <c r="A460" s="224">
        <v>456</v>
      </c>
      <c r="B460" s="225" t="s">
        <v>1064</v>
      </c>
      <c r="C460" s="226"/>
      <c r="D460" s="227" t="s">
        <v>123</v>
      </c>
      <c r="E460" s="228">
        <v>1</v>
      </c>
      <c r="F460" s="228" t="s">
        <v>474</v>
      </c>
      <c r="G460" s="230" t="s">
        <v>1065</v>
      </c>
      <c r="H460" s="229" t="s">
        <v>439</v>
      </c>
      <c r="I460" s="227" t="s">
        <v>1061</v>
      </c>
      <c r="J460" s="227" t="s">
        <v>566</v>
      </c>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row>
    <row r="461" spans="1:52" s="235" customFormat="1" ht="64.5" customHeight="1">
      <c r="A461" s="224">
        <v>457</v>
      </c>
      <c r="B461" s="225" t="s">
        <v>1066</v>
      </c>
      <c r="C461" s="226"/>
      <c r="D461" s="227" t="s">
        <v>123</v>
      </c>
      <c r="E461" s="228">
        <v>1</v>
      </c>
      <c r="F461" s="228" t="s">
        <v>474</v>
      </c>
      <c r="G461" s="230" t="s">
        <v>1067</v>
      </c>
      <c r="H461" s="229" t="s">
        <v>439</v>
      </c>
      <c r="I461" s="227" t="s">
        <v>1068</v>
      </c>
      <c r="J461" s="227" t="s">
        <v>566</v>
      </c>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row>
    <row r="462" spans="1:52" s="235" customFormat="1" ht="72.75" customHeight="1">
      <c r="A462" s="224">
        <v>458</v>
      </c>
      <c r="B462" s="225" t="s">
        <v>1069</v>
      </c>
      <c r="C462" s="226"/>
      <c r="D462" s="227" t="s">
        <v>123</v>
      </c>
      <c r="E462" s="228">
        <v>1</v>
      </c>
      <c r="F462" s="228" t="s">
        <v>474</v>
      </c>
      <c r="G462" s="230" t="s">
        <v>1070</v>
      </c>
      <c r="H462" s="229" t="s">
        <v>439</v>
      </c>
      <c r="I462" s="227" t="s">
        <v>1068</v>
      </c>
      <c r="J462" s="227" t="s">
        <v>566</v>
      </c>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row>
    <row r="463" spans="1:52" s="235" customFormat="1" ht="69" customHeight="1">
      <c r="A463" s="224">
        <v>459</v>
      </c>
      <c r="B463" s="225" t="s">
        <v>1071</v>
      </c>
      <c r="C463" s="226"/>
      <c r="D463" s="227" t="s">
        <v>123</v>
      </c>
      <c r="E463" s="228">
        <v>1</v>
      </c>
      <c r="F463" s="228" t="s">
        <v>474</v>
      </c>
      <c r="G463" s="230" t="s">
        <v>1072</v>
      </c>
      <c r="H463" s="229" t="s">
        <v>439</v>
      </c>
      <c r="I463" s="227" t="s">
        <v>1068</v>
      </c>
      <c r="J463" s="227" t="s">
        <v>566</v>
      </c>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row>
    <row r="464" spans="1:52" s="235" customFormat="1" ht="60.75" customHeight="1">
      <c r="A464" s="224">
        <v>460</v>
      </c>
      <c r="B464" s="225" t="s">
        <v>1073</v>
      </c>
      <c r="C464" s="226"/>
      <c r="D464" s="227" t="s">
        <v>135</v>
      </c>
      <c r="E464" s="228">
        <v>0.6</v>
      </c>
      <c r="F464" s="228"/>
      <c r="G464" s="230" t="s">
        <v>1074</v>
      </c>
      <c r="H464" s="229" t="s">
        <v>1075</v>
      </c>
      <c r="I464" s="227" t="s">
        <v>986</v>
      </c>
      <c r="J464" s="227" t="s">
        <v>566</v>
      </c>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row>
    <row r="465" spans="1:52" s="235" customFormat="1" ht="60.75" customHeight="1">
      <c r="A465" s="224">
        <v>461</v>
      </c>
      <c r="B465" s="281" t="s">
        <v>1076</v>
      </c>
      <c r="C465" s="282"/>
      <c r="D465" s="268" t="s">
        <v>181</v>
      </c>
      <c r="E465" s="228">
        <v>0.2</v>
      </c>
      <c r="F465" s="283"/>
      <c r="G465" s="284" t="s">
        <v>1077</v>
      </c>
      <c r="H465" s="285" t="s">
        <v>1078</v>
      </c>
      <c r="I465" s="286" t="s">
        <v>1079</v>
      </c>
      <c r="J465" s="227" t="s">
        <v>566</v>
      </c>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row>
    <row r="466" spans="1:52" s="235" customFormat="1" ht="60.75" customHeight="1">
      <c r="A466" s="224">
        <v>462</v>
      </c>
      <c r="B466" s="281" t="s">
        <v>1080</v>
      </c>
      <c r="C466" s="282"/>
      <c r="D466" s="268" t="s">
        <v>181</v>
      </c>
      <c r="E466" s="228">
        <v>0.2</v>
      </c>
      <c r="F466" s="283"/>
      <c r="G466" s="284" t="s">
        <v>1077</v>
      </c>
      <c r="H466" s="285" t="s">
        <v>1078</v>
      </c>
      <c r="I466" s="286" t="s">
        <v>1081</v>
      </c>
      <c r="J466" s="227" t="s">
        <v>566</v>
      </c>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row>
    <row r="467" spans="1:52" s="235" customFormat="1" ht="60.75" customHeight="1">
      <c r="A467" s="224">
        <v>463</v>
      </c>
      <c r="B467" s="281" t="s">
        <v>1082</v>
      </c>
      <c r="C467" s="282"/>
      <c r="D467" s="268" t="s">
        <v>181</v>
      </c>
      <c r="E467" s="228">
        <v>0.2</v>
      </c>
      <c r="F467" s="283"/>
      <c r="G467" s="284" t="s">
        <v>1077</v>
      </c>
      <c r="H467" s="285" t="s">
        <v>1078</v>
      </c>
      <c r="I467" s="286" t="s">
        <v>1083</v>
      </c>
      <c r="J467" s="227" t="s">
        <v>566</v>
      </c>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row>
    <row r="468" spans="1:52" s="235" customFormat="1" ht="60.75" customHeight="1">
      <c r="A468" s="224">
        <v>464</v>
      </c>
      <c r="B468" s="281" t="s">
        <v>1084</v>
      </c>
      <c r="C468" s="282"/>
      <c r="D468" s="268" t="s">
        <v>181</v>
      </c>
      <c r="E468" s="228">
        <v>0.2</v>
      </c>
      <c r="F468" s="283"/>
      <c r="G468" s="284" t="s">
        <v>1077</v>
      </c>
      <c r="H468" s="285" t="s">
        <v>1078</v>
      </c>
      <c r="I468" s="286" t="s">
        <v>1085</v>
      </c>
      <c r="J468" s="227" t="s">
        <v>566</v>
      </c>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row>
    <row r="469" spans="1:52" s="235" customFormat="1" ht="60.75" customHeight="1">
      <c r="A469" s="224">
        <v>465</v>
      </c>
      <c r="B469" s="281" t="s">
        <v>1086</v>
      </c>
      <c r="C469" s="282"/>
      <c r="D469" s="268" t="s">
        <v>181</v>
      </c>
      <c r="E469" s="228">
        <v>0.2</v>
      </c>
      <c r="F469" s="283"/>
      <c r="G469" s="284" t="s">
        <v>1077</v>
      </c>
      <c r="H469" s="285" t="s">
        <v>1078</v>
      </c>
      <c r="I469" s="286" t="s">
        <v>1087</v>
      </c>
      <c r="J469" s="227" t="s">
        <v>566</v>
      </c>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row>
    <row r="470" spans="1:52" s="235" customFormat="1" ht="60.75" customHeight="1">
      <c r="A470" s="224">
        <v>466</v>
      </c>
      <c r="B470" s="281" t="s">
        <v>1088</v>
      </c>
      <c r="C470" s="282"/>
      <c r="D470" s="268" t="s">
        <v>181</v>
      </c>
      <c r="E470" s="228">
        <v>0.2</v>
      </c>
      <c r="F470" s="283"/>
      <c r="G470" s="284" t="s">
        <v>1077</v>
      </c>
      <c r="H470" s="285" t="s">
        <v>1078</v>
      </c>
      <c r="I470" s="286" t="s">
        <v>1089</v>
      </c>
      <c r="J470" s="227" t="s">
        <v>566</v>
      </c>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row>
    <row r="471" spans="1:52" s="235" customFormat="1" ht="60.75" customHeight="1">
      <c r="A471" s="224">
        <v>467</v>
      </c>
      <c r="B471" s="281" t="s">
        <v>1090</v>
      </c>
      <c r="C471" s="282"/>
      <c r="D471" s="268" t="s">
        <v>181</v>
      </c>
      <c r="E471" s="228">
        <v>0.2</v>
      </c>
      <c r="F471" s="283"/>
      <c r="G471" s="284" t="s">
        <v>1077</v>
      </c>
      <c r="H471" s="285" t="s">
        <v>1078</v>
      </c>
      <c r="I471" s="286" t="s">
        <v>1061</v>
      </c>
      <c r="J471" s="227" t="s">
        <v>566</v>
      </c>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row>
    <row r="472" spans="1:52" s="235" customFormat="1" ht="60.75" customHeight="1">
      <c r="A472" s="224">
        <v>468</v>
      </c>
      <c r="B472" s="281" t="s">
        <v>1091</v>
      </c>
      <c r="C472" s="282"/>
      <c r="D472" s="268" t="s">
        <v>181</v>
      </c>
      <c r="E472" s="228">
        <v>0.2</v>
      </c>
      <c r="F472" s="283"/>
      <c r="G472" s="284" t="s">
        <v>1077</v>
      </c>
      <c r="H472" s="285" t="s">
        <v>1078</v>
      </c>
      <c r="I472" s="286" t="s">
        <v>1092</v>
      </c>
      <c r="J472" s="227" t="s">
        <v>566</v>
      </c>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row>
    <row r="473" spans="1:52" s="235" customFormat="1" ht="60.75" customHeight="1">
      <c r="A473" s="224">
        <v>469</v>
      </c>
      <c r="B473" s="281" t="s">
        <v>1093</v>
      </c>
      <c r="C473" s="282"/>
      <c r="D473" s="268" t="s">
        <v>181</v>
      </c>
      <c r="E473" s="228">
        <v>0.2</v>
      </c>
      <c r="F473" s="283"/>
      <c r="G473" s="284" t="s">
        <v>1077</v>
      </c>
      <c r="H473" s="285" t="s">
        <v>1078</v>
      </c>
      <c r="I473" s="286" t="s">
        <v>1061</v>
      </c>
      <c r="J473" s="227" t="s">
        <v>566</v>
      </c>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row>
    <row r="474" spans="1:52" s="235" customFormat="1" ht="60.75" customHeight="1">
      <c r="A474" s="224">
        <v>470</v>
      </c>
      <c r="B474" s="281" t="s">
        <v>1094</v>
      </c>
      <c r="C474" s="282"/>
      <c r="D474" s="268" t="s">
        <v>181</v>
      </c>
      <c r="E474" s="228">
        <v>0.2</v>
      </c>
      <c r="F474" s="283"/>
      <c r="G474" s="284" t="s">
        <v>1077</v>
      </c>
      <c r="H474" s="285" t="s">
        <v>1078</v>
      </c>
      <c r="I474" s="286" t="s">
        <v>1089</v>
      </c>
      <c r="J474" s="227" t="s">
        <v>566</v>
      </c>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row>
    <row r="475" spans="1:52" s="235" customFormat="1" ht="60.75" customHeight="1">
      <c r="A475" s="224">
        <v>471</v>
      </c>
      <c r="B475" s="281" t="s">
        <v>1095</v>
      </c>
      <c r="C475" s="282"/>
      <c r="D475" s="268" t="s">
        <v>181</v>
      </c>
      <c r="E475" s="228">
        <v>0.2</v>
      </c>
      <c r="F475" s="283"/>
      <c r="G475" s="284" t="s">
        <v>1077</v>
      </c>
      <c r="H475" s="285" t="s">
        <v>1078</v>
      </c>
      <c r="I475" s="286" t="s">
        <v>1096</v>
      </c>
      <c r="J475" s="227" t="s">
        <v>566</v>
      </c>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row>
    <row r="476" spans="1:52" s="235" customFormat="1" ht="102.75" customHeight="1">
      <c r="A476" s="224">
        <v>472</v>
      </c>
      <c r="B476" s="225" t="s">
        <v>1097</v>
      </c>
      <c r="C476" s="226"/>
      <c r="D476" s="268" t="s">
        <v>181</v>
      </c>
      <c r="E476" s="228">
        <v>0.2</v>
      </c>
      <c r="F476" s="283"/>
      <c r="G476" s="284" t="s">
        <v>1077</v>
      </c>
      <c r="H476" s="285" t="s">
        <v>1078</v>
      </c>
      <c r="I476" s="286" t="s">
        <v>1087</v>
      </c>
      <c r="J476" s="227" t="s">
        <v>566</v>
      </c>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row>
    <row r="477" spans="1:52" ht="72">
      <c r="A477" s="224">
        <v>473</v>
      </c>
      <c r="B477" s="225" t="s">
        <v>1098</v>
      </c>
      <c r="C477" s="226"/>
      <c r="D477" s="227" t="s">
        <v>123</v>
      </c>
      <c r="E477" s="228">
        <v>1</v>
      </c>
      <c r="F477" s="228" t="s">
        <v>124</v>
      </c>
      <c r="G477" s="227" t="s">
        <v>1099</v>
      </c>
      <c r="H477" s="229" t="s">
        <v>126</v>
      </c>
      <c r="I477" s="227" t="s">
        <v>1100</v>
      </c>
      <c r="J477" s="227" t="s">
        <v>1101</v>
      </c>
      <c r="AU477" s="192"/>
      <c r="AV477" s="192"/>
      <c r="AW477" s="192"/>
      <c r="AX477" s="192"/>
      <c r="AY477" s="192"/>
      <c r="AZ477" s="192"/>
    </row>
    <row r="478" spans="1:52" ht="72">
      <c r="A478" s="224">
        <v>474</v>
      </c>
      <c r="B478" s="225" t="s">
        <v>1102</v>
      </c>
      <c r="C478" s="226"/>
      <c r="D478" s="227" t="s">
        <v>123</v>
      </c>
      <c r="E478" s="228">
        <v>1</v>
      </c>
      <c r="F478" s="228" t="s">
        <v>474</v>
      </c>
      <c r="G478" s="230" t="s">
        <v>1103</v>
      </c>
      <c r="H478" s="231" t="s">
        <v>826</v>
      </c>
      <c r="I478" s="227" t="s">
        <v>1104</v>
      </c>
      <c r="J478" s="227" t="s">
        <v>1101</v>
      </c>
      <c r="AU478" s="192"/>
      <c r="AV478" s="192"/>
      <c r="AW478" s="192"/>
      <c r="AX478" s="192"/>
      <c r="AY478" s="192"/>
      <c r="AZ478" s="192"/>
    </row>
    <row r="479" spans="1:52" ht="72">
      <c r="A479" s="224">
        <v>475</v>
      </c>
      <c r="B479" s="225" t="s">
        <v>1105</v>
      </c>
      <c r="C479" s="226"/>
      <c r="D479" s="227" t="s">
        <v>123</v>
      </c>
      <c r="E479" s="228">
        <v>1</v>
      </c>
      <c r="F479" s="228" t="s">
        <v>124</v>
      </c>
      <c r="G479" s="230" t="s">
        <v>1106</v>
      </c>
      <c r="H479" s="231" t="s">
        <v>126</v>
      </c>
      <c r="I479" s="227" t="s">
        <v>1107</v>
      </c>
      <c r="J479" s="227" t="s">
        <v>1101</v>
      </c>
      <c r="AU479" s="192"/>
      <c r="AV479" s="192"/>
      <c r="AW479" s="192"/>
      <c r="AX479" s="192"/>
      <c r="AY479" s="192"/>
      <c r="AZ479" s="192"/>
    </row>
    <row r="480" spans="1:52" ht="72">
      <c r="A480" s="224">
        <v>476</v>
      </c>
      <c r="B480" s="225" t="s">
        <v>1108</v>
      </c>
      <c r="C480" s="226"/>
      <c r="D480" s="227" t="s">
        <v>123</v>
      </c>
      <c r="E480" s="228">
        <v>1</v>
      </c>
      <c r="F480" s="228" t="s">
        <v>937</v>
      </c>
      <c r="G480" s="227" t="s">
        <v>1109</v>
      </c>
      <c r="H480" s="229" t="s">
        <v>1110</v>
      </c>
      <c r="I480" s="227" t="s">
        <v>1111</v>
      </c>
      <c r="J480" s="227" t="s">
        <v>1112</v>
      </c>
      <c r="AU480" s="192"/>
      <c r="AV480" s="192"/>
      <c r="AW480" s="192"/>
      <c r="AX480" s="192"/>
      <c r="AY480" s="192"/>
      <c r="AZ480" s="192"/>
    </row>
    <row r="481" spans="1:52" ht="72">
      <c r="A481" s="224">
        <v>477</v>
      </c>
      <c r="B481" s="225" t="s">
        <v>1113</v>
      </c>
      <c r="C481" s="226"/>
      <c r="D481" s="227" t="s">
        <v>123</v>
      </c>
      <c r="E481" s="228">
        <v>1</v>
      </c>
      <c r="F481" s="228" t="s">
        <v>1114</v>
      </c>
      <c r="G481" s="227" t="s">
        <v>1115</v>
      </c>
      <c r="H481" s="229" t="s">
        <v>160</v>
      </c>
      <c r="I481" s="227" t="s">
        <v>1116</v>
      </c>
      <c r="J481" s="227" t="s">
        <v>1112</v>
      </c>
      <c r="AU481" s="192"/>
      <c r="AV481" s="192"/>
      <c r="AW481" s="192"/>
      <c r="AX481" s="192"/>
      <c r="AY481" s="192"/>
      <c r="AZ481" s="192"/>
    </row>
    <row r="482" spans="1:52" ht="78" customHeight="1">
      <c r="A482" s="224">
        <v>478</v>
      </c>
      <c r="B482" s="225" t="s">
        <v>1117</v>
      </c>
      <c r="C482" s="226"/>
      <c r="D482" s="227" t="s">
        <v>123</v>
      </c>
      <c r="E482" s="228">
        <v>1</v>
      </c>
      <c r="F482" s="228" t="s">
        <v>1114</v>
      </c>
      <c r="G482" s="227" t="s">
        <v>1115</v>
      </c>
      <c r="H482" s="229" t="s">
        <v>160</v>
      </c>
      <c r="I482" s="227" t="s">
        <v>1107</v>
      </c>
      <c r="J482" s="227" t="s">
        <v>1112</v>
      </c>
      <c r="AU482" s="192"/>
      <c r="AV482" s="192"/>
      <c r="AW482" s="192"/>
      <c r="AX482" s="192"/>
      <c r="AY482" s="192"/>
      <c r="AZ482" s="192"/>
    </row>
    <row r="483" spans="1:52" ht="78" customHeight="1">
      <c r="A483" s="224">
        <v>479</v>
      </c>
      <c r="B483" s="225" t="s">
        <v>1118</v>
      </c>
      <c r="C483" s="226"/>
      <c r="D483" s="227" t="s">
        <v>123</v>
      </c>
      <c r="E483" s="228">
        <v>1</v>
      </c>
      <c r="F483" s="228" t="s">
        <v>1114</v>
      </c>
      <c r="G483" s="227" t="s">
        <v>1115</v>
      </c>
      <c r="H483" s="229" t="s">
        <v>160</v>
      </c>
      <c r="I483" s="227" t="s">
        <v>1107</v>
      </c>
      <c r="J483" s="227" t="s">
        <v>1112</v>
      </c>
      <c r="AU483" s="192"/>
      <c r="AV483" s="192"/>
      <c r="AW483" s="192"/>
      <c r="AX483" s="192"/>
      <c r="AY483" s="192"/>
      <c r="AZ483" s="192"/>
    </row>
    <row r="484" spans="1:52" ht="78" customHeight="1">
      <c r="A484" s="224">
        <v>480</v>
      </c>
      <c r="B484" s="225" t="s">
        <v>1119</v>
      </c>
      <c r="C484" s="226"/>
      <c r="D484" s="227" t="s">
        <v>123</v>
      </c>
      <c r="E484" s="228">
        <v>1</v>
      </c>
      <c r="F484" s="228" t="s">
        <v>474</v>
      </c>
      <c r="G484" s="230" t="s">
        <v>1120</v>
      </c>
      <c r="H484" s="231" t="s">
        <v>148</v>
      </c>
      <c r="I484" s="227" t="s">
        <v>1121</v>
      </c>
      <c r="J484" s="227" t="s">
        <v>1122</v>
      </c>
      <c r="AU484" s="192"/>
      <c r="AV484" s="192"/>
      <c r="AW484" s="192"/>
      <c r="AX484" s="192"/>
      <c r="AY484" s="192"/>
      <c r="AZ484" s="192"/>
    </row>
    <row r="485" spans="1:52" s="235" customFormat="1" ht="72">
      <c r="A485" s="224">
        <v>481</v>
      </c>
      <c r="B485" s="225" t="s">
        <v>1123</v>
      </c>
      <c r="C485" s="226"/>
      <c r="D485" s="227" t="s">
        <v>123</v>
      </c>
      <c r="E485" s="228">
        <v>1</v>
      </c>
      <c r="F485" s="228" t="s">
        <v>545</v>
      </c>
      <c r="G485" s="230" t="s">
        <v>1124</v>
      </c>
      <c r="H485" s="229" t="s">
        <v>439</v>
      </c>
      <c r="I485" s="227" t="s">
        <v>1125</v>
      </c>
      <c r="J485" s="227" t="s">
        <v>1101</v>
      </c>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row>
    <row r="486" spans="1:52" s="235" customFormat="1" ht="84.75" customHeight="1">
      <c r="A486" s="224">
        <v>482</v>
      </c>
      <c r="B486" s="225" t="s">
        <v>1126</v>
      </c>
      <c r="C486" s="226"/>
      <c r="D486" s="227" t="s">
        <v>158</v>
      </c>
      <c r="E486" s="228">
        <v>0.4</v>
      </c>
      <c r="F486" s="228"/>
      <c r="G486" s="230" t="s">
        <v>1127</v>
      </c>
      <c r="H486" s="229" t="s">
        <v>1128</v>
      </c>
      <c r="I486" s="227" t="s">
        <v>1129</v>
      </c>
      <c r="J486" s="227" t="s">
        <v>1101</v>
      </c>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row>
    <row r="487" spans="1:52" s="235" customFormat="1" ht="72">
      <c r="A487" s="224">
        <v>483</v>
      </c>
      <c r="B487" s="225" t="s">
        <v>1130</v>
      </c>
      <c r="C487" s="226"/>
      <c r="D487" s="227" t="s">
        <v>158</v>
      </c>
      <c r="E487" s="228">
        <v>0.4</v>
      </c>
      <c r="F487" s="228"/>
      <c r="G487" s="230" t="s">
        <v>1131</v>
      </c>
      <c r="H487" s="229" t="s">
        <v>1128</v>
      </c>
      <c r="I487" s="227" t="s">
        <v>1132</v>
      </c>
      <c r="J487" s="227" t="s">
        <v>1101</v>
      </c>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row>
    <row r="488" spans="1:52" s="235" customFormat="1" ht="72">
      <c r="A488" s="224">
        <v>484</v>
      </c>
      <c r="B488" s="225" t="s">
        <v>1133</v>
      </c>
      <c r="C488" s="226"/>
      <c r="D488" s="227" t="s">
        <v>158</v>
      </c>
      <c r="E488" s="228">
        <v>0.4</v>
      </c>
      <c r="F488" s="228"/>
      <c r="G488" s="230" t="s">
        <v>1134</v>
      </c>
      <c r="H488" s="229" t="s">
        <v>1128</v>
      </c>
      <c r="I488" s="227" t="s">
        <v>1132</v>
      </c>
      <c r="J488" s="227" t="s">
        <v>1101</v>
      </c>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row>
    <row r="489" spans="1:52" s="235" customFormat="1" ht="93" customHeight="1">
      <c r="A489" s="224">
        <v>485</v>
      </c>
      <c r="B489" s="225" t="s">
        <v>1135</v>
      </c>
      <c r="C489" s="226"/>
      <c r="D489" s="227" t="s">
        <v>158</v>
      </c>
      <c r="E489" s="228">
        <v>0.4</v>
      </c>
      <c r="F489" s="228"/>
      <c r="G489" s="230" t="s">
        <v>1136</v>
      </c>
      <c r="H489" s="229" t="s">
        <v>1128</v>
      </c>
      <c r="I489" s="227" t="s">
        <v>1132</v>
      </c>
      <c r="J489" s="227" t="s">
        <v>1101</v>
      </c>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row>
    <row r="490" spans="1:52" s="235" customFormat="1" ht="90" customHeight="1">
      <c r="A490" s="224">
        <v>486</v>
      </c>
      <c r="B490" s="225" t="s">
        <v>1137</v>
      </c>
      <c r="C490" s="226"/>
      <c r="D490" s="227" t="s">
        <v>158</v>
      </c>
      <c r="E490" s="228">
        <v>0.4</v>
      </c>
      <c r="F490" s="228"/>
      <c r="G490" s="230" t="s">
        <v>1138</v>
      </c>
      <c r="H490" s="229" t="s">
        <v>1128</v>
      </c>
      <c r="I490" s="227" t="s">
        <v>1132</v>
      </c>
      <c r="J490" s="227" t="s">
        <v>1101</v>
      </c>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row>
    <row r="491" spans="1:52" s="235" customFormat="1" ht="81.75" customHeight="1">
      <c r="A491" s="224">
        <v>487</v>
      </c>
      <c r="B491" s="225" t="s">
        <v>1139</v>
      </c>
      <c r="C491" s="226"/>
      <c r="D491" s="227" t="s">
        <v>158</v>
      </c>
      <c r="E491" s="228">
        <v>0.4</v>
      </c>
      <c r="F491" s="228"/>
      <c r="G491" s="230" t="s">
        <v>1140</v>
      </c>
      <c r="H491" s="229" t="s">
        <v>1128</v>
      </c>
      <c r="I491" s="227" t="s">
        <v>1132</v>
      </c>
      <c r="J491" s="227" t="s">
        <v>1101</v>
      </c>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row>
    <row r="492" spans="1:52" s="235" customFormat="1" ht="82.5" customHeight="1">
      <c r="A492" s="224">
        <v>488</v>
      </c>
      <c r="B492" s="225" t="s">
        <v>1141</v>
      </c>
      <c r="C492" s="226"/>
      <c r="D492" s="227" t="s">
        <v>158</v>
      </c>
      <c r="E492" s="228">
        <v>0.4</v>
      </c>
      <c r="F492" s="228"/>
      <c r="G492" s="230" t="s">
        <v>1142</v>
      </c>
      <c r="H492" s="229" t="s">
        <v>1128</v>
      </c>
      <c r="I492" s="227" t="s">
        <v>1132</v>
      </c>
      <c r="J492" s="227" t="s">
        <v>1101</v>
      </c>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row>
    <row r="493" spans="1:52" s="235" customFormat="1" ht="81" customHeight="1">
      <c r="A493" s="224">
        <v>489</v>
      </c>
      <c r="B493" s="225" t="s">
        <v>1143</v>
      </c>
      <c r="C493" s="226"/>
      <c r="D493" s="227" t="s">
        <v>158</v>
      </c>
      <c r="E493" s="228">
        <v>0.4</v>
      </c>
      <c r="F493" s="228"/>
      <c r="G493" s="230" t="s">
        <v>1144</v>
      </c>
      <c r="H493" s="229" t="s">
        <v>1128</v>
      </c>
      <c r="I493" s="227" t="s">
        <v>1145</v>
      </c>
      <c r="J493" s="227" t="s">
        <v>1101</v>
      </c>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row>
    <row r="494" spans="1:52" s="235" customFormat="1" ht="96" customHeight="1">
      <c r="A494" s="224">
        <v>490</v>
      </c>
      <c r="B494" s="225" t="s">
        <v>1146</v>
      </c>
      <c r="C494" s="226"/>
      <c r="D494" s="227" t="s">
        <v>158</v>
      </c>
      <c r="E494" s="228">
        <v>0.4</v>
      </c>
      <c r="F494" s="228"/>
      <c r="G494" s="230" t="s">
        <v>1147</v>
      </c>
      <c r="H494" s="229" t="s">
        <v>1128</v>
      </c>
      <c r="I494" s="227" t="s">
        <v>1145</v>
      </c>
      <c r="J494" s="227" t="s">
        <v>1101</v>
      </c>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row>
    <row r="495" spans="1:52" s="235" customFormat="1" ht="84" customHeight="1">
      <c r="A495" s="224">
        <v>491</v>
      </c>
      <c r="B495" s="225" t="s">
        <v>1148</v>
      </c>
      <c r="C495" s="226"/>
      <c r="D495" s="227" t="s">
        <v>158</v>
      </c>
      <c r="E495" s="228">
        <v>0.4</v>
      </c>
      <c r="F495" s="228"/>
      <c r="G495" s="230" t="s">
        <v>1149</v>
      </c>
      <c r="H495" s="229" t="s">
        <v>1128</v>
      </c>
      <c r="I495" s="227" t="s">
        <v>1145</v>
      </c>
      <c r="J495" s="227" t="s">
        <v>1101</v>
      </c>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row>
    <row r="496" spans="1:52" s="235" customFormat="1" ht="90.75" customHeight="1">
      <c r="A496" s="224">
        <v>492</v>
      </c>
      <c r="B496" s="225" t="s">
        <v>1150</v>
      </c>
      <c r="C496" s="226"/>
      <c r="D496" s="227" t="s">
        <v>158</v>
      </c>
      <c r="E496" s="228">
        <v>0.4</v>
      </c>
      <c r="F496" s="228"/>
      <c r="G496" s="230" t="s">
        <v>1151</v>
      </c>
      <c r="H496" s="229" t="s">
        <v>1128</v>
      </c>
      <c r="I496" s="227" t="s">
        <v>1152</v>
      </c>
      <c r="J496" s="227" t="s">
        <v>1101</v>
      </c>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row>
    <row r="497" spans="1:46" s="235" customFormat="1" ht="72">
      <c r="A497" s="224">
        <v>493</v>
      </c>
      <c r="B497" s="225" t="s">
        <v>1153</v>
      </c>
      <c r="C497" s="226"/>
      <c r="D497" s="227" t="s">
        <v>158</v>
      </c>
      <c r="E497" s="228">
        <v>0.4</v>
      </c>
      <c r="F497" s="228"/>
      <c r="G497" s="230" t="s">
        <v>1154</v>
      </c>
      <c r="H497" s="229" t="s">
        <v>1128</v>
      </c>
      <c r="I497" s="227" t="s">
        <v>1155</v>
      </c>
      <c r="J497" s="227" t="s">
        <v>1101</v>
      </c>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row>
    <row r="498" spans="1:46" s="235" customFormat="1" ht="72">
      <c r="A498" s="224">
        <v>494</v>
      </c>
      <c r="B498" s="225" t="s">
        <v>1156</v>
      </c>
      <c r="C498" s="226"/>
      <c r="D498" s="227" t="s">
        <v>158</v>
      </c>
      <c r="E498" s="228">
        <v>0.4</v>
      </c>
      <c r="F498" s="228"/>
      <c r="G498" s="230" t="s">
        <v>1157</v>
      </c>
      <c r="H498" s="229" t="s">
        <v>1128</v>
      </c>
      <c r="I498" s="227" t="s">
        <v>1158</v>
      </c>
      <c r="J498" s="227" t="s">
        <v>1101</v>
      </c>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row>
    <row r="499" spans="1:46" s="235" customFormat="1" ht="72">
      <c r="A499" s="224">
        <v>495</v>
      </c>
      <c r="B499" s="225" t="s">
        <v>1159</v>
      </c>
      <c r="C499" s="226"/>
      <c r="D499" s="227" t="s">
        <v>158</v>
      </c>
      <c r="E499" s="228">
        <v>0.4</v>
      </c>
      <c r="F499" s="228"/>
      <c r="G499" s="230" t="s">
        <v>1160</v>
      </c>
      <c r="H499" s="229" t="s">
        <v>1128</v>
      </c>
      <c r="I499" s="227" t="s">
        <v>1161</v>
      </c>
      <c r="J499" s="227" t="s">
        <v>1101</v>
      </c>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row>
    <row r="500" spans="1:46" s="235" customFormat="1" ht="81.75" customHeight="1">
      <c r="A500" s="224">
        <v>496</v>
      </c>
      <c r="B500" s="225" t="s">
        <v>1162</v>
      </c>
      <c r="C500" s="226"/>
      <c r="D500" s="227" t="s">
        <v>158</v>
      </c>
      <c r="E500" s="228">
        <v>0.4</v>
      </c>
      <c r="F500" s="228"/>
      <c r="G500" s="230" t="s">
        <v>1163</v>
      </c>
      <c r="H500" s="229" t="s">
        <v>1128</v>
      </c>
      <c r="I500" s="227" t="s">
        <v>1164</v>
      </c>
      <c r="J500" s="227" t="s">
        <v>1101</v>
      </c>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row>
    <row r="501" spans="1:46" s="235" customFormat="1" ht="86.25" customHeight="1">
      <c r="A501" s="224">
        <v>497</v>
      </c>
      <c r="B501" s="225" t="s">
        <v>1165</v>
      </c>
      <c r="C501" s="226"/>
      <c r="D501" s="227" t="s">
        <v>158</v>
      </c>
      <c r="E501" s="228">
        <v>0.4</v>
      </c>
      <c r="F501" s="228"/>
      <c r="G501" s="230" t="s">
        <v>1166</v>
      </c>
      <c r="H501" s="229" t="s">
        <v>1128</v>
      </c>
      <c r="I501" s="227" t="s">
        <v>1158</v>
      </c>
      <c r="J501" s="227" t="s">
        <v>1101</v>
      </c>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row>
    <row r="502" spans="1:46" s="235" customFormat="1" ht="72">
      <c r="A502" s="224">
        <v>498</v>
      </c>
      <c r="B502" s="225" t="s">
        <v>1167</v>
      </c>
      <c r="C502" s="226"/>
      <c r="D502" s="227" t="s">
        <v>158</v>
      </c>
      <c r="E502" s="228">
        <v>0.4</v>
      </c>
      <c r="F502" s="228"/>
      <c r="G502" s="230" t="s">
        <v>1168</v>
      </c>
      <c r="H502" s="229" t="s">
        <v>1128</v>
      </c>
      <c r="I502" s="227" t="s">
        <v>1169</v>
      </c>
      <c r="J502" s="227" t="s">
        <v>1101</v>
      </c>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row>
    <row r="503" spans="1:46" s="235" customFormat="1" ht="72">
      <c r="A503" s="224">
        <v>499</v>
      </c>
      <c r="B503" s="225" t="s">
        <v>1170</v>
      </c>
      <c r="C503" s="226"/>
      <c r="D503" s="227" t="s">
        <v>158</v>
      </c>
      <c r="E503" s="228">
        <v>0.4</v>
      </c>
      <c r="F503" s="228"/>
      <c r="G503" s="230" t="s">
        <v>1171</v>
      </c>
      <c r="H503" s="229" t="s">
        <v>1128</v>
      </c>
      <c r="I503" s="227" t="s">
        <v>1172</v>
      </c>
      <c r="J503" s="227" t="s">
        <v>1101</v>
      </c>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row>
    <row r="504" spans="1:46" s="235" customFormat="1" ht="72">
      <c r="A504" s="224">
        <v>500</v>
      </c>
      <c r="B504" s="225" t="s">
        <v>1173</v>
      </c>
      <c r="C504" s="226"/>
      <c r="D504" s="227" t="s">
        <v>158</v>
      </c>
      <c r="E504" s="228">
        <v>0.4</v>
      </c>
      <c r="F504" s="228"/>
      <c r="G504" s="230" t="s">
        <v>1174</v>
      </c>
      <c r="H504" s="229" t="s">
        <v>1128</v>
      </c>
      <c r="I504" s="227" t="s">
        <v>1175</v>
      </c>
      <c r="J504" s="227" t="s">
        <v>1101</v>
      </c>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row>
    <row r="505" spans="1:46" s="235" customFormat="1" ht="81.75" customHeight="1">
      <c r="A505" s="224">
        <v>501</v>
      </c>
      <c r="B505" s="225" t="s">
        <v>1176</v>
      </c>
      <c r="C505" s="226"/>
      <c r="D505" s="227" t="s">
        <v>158</v>
      </c>
      <c r="E505" s="228">
        <v>0.4</v>
      </c>
      <c r="F505" s="228"/>
      <c r="G505" s="230" t="s">
        <v>1177</v>
      </c>
      <c r="H505" s="229" t="s">
        <v>1128</v>
      </c>
      <c r="I505" s="227" t="s">
        <v>1125</v>
      </c>
      <c r="J505" s="227" t="s">
        <v>1101</v>
      </c>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row>
    <row r="506" spans="1:46" s="235" customFormat="1" ht="72">
      <c r="A506" s="224">
        <v>502</v>
      </c>
      <c r="B506" s="225" t="s">
        <v>1178</v>
      </c>
      <c r="C506" s="226"/>
      <c r="D506" s="227" t="s">
        <v>158</v>
      </c>
      <c r="E506" s="228">
        <v>0.4</v>
      </c>
      <c r="F506" s="228"/>
      <c r="G506" s="230" t="s">
        <v>1179</v>
      </c>
      <c r="H506" s="229" t="s">
        <v>1128</v>
      </c>
      <c r="I506" s="227" t="s">
        <v>1111</v>
      </c>
      <c r="J506" s="227" t="s">
        <v>1101</v>
      </c>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row>
    <row r="507" spans="1:46" s="235" customFormat="1" ht="96">
      <c r="A507" s="224">
        <v>503</v>
      </c>
      <c r="B507" s="225" t="s">
        <v>1180</v>
      </c>
      <c r="C507" s="226"/>
      <c r="D507" s="227" t="s">
        <v>135</v>
      </c>
      <c r="E507" s="228">
        <v>0.6</v>
      </c>
      <c r="F507" s="228"/>
      <c r="G507" s="230" t="s">
        <v>1181</v>
      </c>
      <c r="H507" s="231" t="s">
        <v>1027</v>
      </c>
      <c r="I507" s="227" t="s">
        <v>1182</v>
      </c>
      <c r="J507" s="227" t="s">
        <v>1101</v>
      </c>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row>
    <row r="508" spans="1:46" s="6" customFormat="1" ht="72">
      <c r="A508" s="224">
        <v>504</v>
      </c>
      <c r="B508" s="237" t="s">
        <v>1183</v>
      </c>
      <c r="C508" s="270"/>
      <c r="D508" s="287" t="s">
        <v>123</v>
      </c>
      <c r="E508" s="271">
        <v>1</v>
      </c>
      <c r="F508" s="271" t="s">
        <v>1184</v>
      </c>
      <c r="G508" s="243" t="s">
        <v>1185</v>
      </c>
      <c r="H508" s="242" t="s">
        <v>917</v>
      </c>
      <c r="I508" s="243" t="s">
        <v>1175</v>
      </c>
      <c r="J508" s="243" t="s">
        <v>1101</v>
      </c>
      <c r="K508" s="276"/>
      <c r="L508" s="276"/>
      <c r="M508" s="276"/>
      <c r="N508" s="276"/>
      <c r="O508" s="276"/>
      <c r="P508" s="244"/>
    </row>
    <row r="509" spans="1:46" s="6" customFormat="1" ht="72">
      <c r="A509" s="224">
        <v>505</v>
      </c>
      <c r="B509" s="237" t="s">
        <v>1186</v>
      </c>
      <c r="C509" s="270"/>
      <c r="D509" s="249" t="s">
        <v>123</v>
      </c>
      <c r="E509" s="271">
        <v>1</v>
      </c>
      <c r="F509" s="271" t="s">
        <v>1184</v>
      </c>
      <c r="G509" s="241" t="s">
        <v>1187</v>
      </c>
      <c r="H509" s="242" t="s">
        <v>917</v>
      </c>
      <c r="I509" s="243" t="s">
        <v>1188</v>
      </c>
      <c r="J509" s="243" t="s">
        <v>1112</v>
      </c>
      <c r="K509" s="276"/>
      <c r="L509" s="276"/>
      <c r="M509" s="276"/>
      <c r="N509" s="276"/>
      <c r="O509" s="276"/>
      <c r="P509" s="244"/>
    </row>
    <row r="510" spans="1:46" s="6" customFormat="1" ht="72">
      <c r="A510" s="224">
        <v>506</v>
      </c>
      <c r="B510" s="237" t="s">
        <v>1189</v>
      </c>
      <c r="C510" s="270"/>
      <c r="D510" s="246" t="s">
        <v>123</v>
      </c>
      <c r="E510" s="271">
        <v>1</v>
      </c>
      <c r="F510" s="228" t="s">
        <v>937</v>
      </c>
      <c r="G510" s="241" t="s">
        <v>1190</v>
      </c>
      <c r="H510" s="242" t="s">
        <v>1191</v>
      </c>
      <c r="I510" s="243" t="s">
        <v>1192</v>
      </c>
      <c r="J510" s="243" t="s">
        <v>1101</v>
      </c>
      <c r="K510" s="276"/>
      <c r="L510" s="276"/>
      <c r="M510" s="276"/>
      <c r="N510" s="276"/>
      <c r="O510" s="276"/>
      <c r="P510" s="244"/>
    </row>
    <row r="511" spans="1:46" s="6" customFormat="1" ht="72">
      <c r="A511" s="224">
        <v>507</v>
      </c>
      <c r="B511" s="237" t="s">
        <v>1193</v>
      </c>
      <c r="C511" s="270"/>
      <c r="D511" s="246" t="s">
        <v>123</v>
      </c>
      <c r="E511" s="271">
        <v>1</v>
      </c>
      <c r="F511" s="228" t="s">
        <v>937</v>
      </c>
      <c r="G511" s="241" t="s">
        <v>1194</v>
      </c>
      <c r="H511" s="242" t="s">
        <v>917</v>
      </c>
      <c r="I511" s="243" t="s">
        <v>1107</v>
      </c>
      <c r="J511" s="243" t="s">
        <v>1101</v>
      </c>
      <c r="K511" s="276"/>
      <c r="L511" s="276"/>
      <c r="M511" s="276"/>
      <c r="N511" s="276"/>
      <c r="O511" s="276"/>
      <c r="P511" s="244"/>
    </row>
    <row r="512" spans="1:46" s="6" customFormat="1" ht="72">
      <c r="A512" s="224">
        <v>508</v>
      </c>
      <c r="B512" s="237" t="s">
        <v>1195</v>
      </c>
      <c r="C512" s="270"/>
      <c r="D512" s="246" t="s">
        <v>123</v>
      </c>
      <c r="E512" s="271">
        <v>1</v>
      </c>
      <c r="F512" s="271" t="s">
        <v>1184</v>
      </c>
      <c r="G512" s="278" t="s">
        <v>1196</v>
      </c>
      <c r="H512" s="242" t="s">
        <v>917</v>
      </c>
      <c r="I512" s="243" t="s">
        <v>1107</v>
      </c>
      <c r="J512" s="243" t="s">
        <v>1101</v>
      </c>
      <c r="K512" s="276"/>
      <c r="L512" s="276"/>
      <c r="M512" s="276"/>
      <c r="N512" s="276"/>
      <c r="O512" s="276"/>
      <c r="P512" s="244"/>
    </row>
    <row r="513" spans="1:52" s="6" customFormat="1" ht="72">
      <c r="A513" s="224">
        <v>509</v>
      </c>
      <c r="B513" s="237" t="s">
        <v>1197</v>
      </c>
      <c r="C513" s="270"/>
      <c r="D513" s="246" t="s">
        <v>123</v>
      </c>
      <c r="E513" s="271">
        <v>1</v>
      </c>
      <c r="F513" s="271" t="s">
        <v>1184</v>
      </c>
      <c r="G513" s="280" t="s">
        <v>1198</v>
      </c>
      <c r="H513" s="242" t="s">
        <v>917</v>
      </c>
      <c r="I513" s="251" t="s">
        <v>1199</v>
      </c>
      <c r="J513" s="243" t="s">
        <v>1101</v>
      </c>
      <c r="K513" s="276"/>
      <c r="L513" s="276"/>
      <c r="M513" s="276"/>
      <c r="N513" s="276"/>
      <c r="O513" s="276"/>
      <c r="P513" s="244"/>
    </row>
    <row r="514" spans="1:52" s="6" customFormat="1" ht="72">
      <c r="A514" s="224">
        <v>510</v>
      </c>
      <c r="B514" s="237" t="s">
        <v>1200</v>
      </c>
      <c r="C514" s="270"/>
      <c r="D514" s="246" t="s">
        <v>123</v>
      </c>
      <c r="E514" s="271">
        <v>1</v>
      </c>
      <c r="F514" s="271" t="s">
        <v>1184</v>
      </c>
      <c r="G514" s="280" t="s">
        <v>1201</v>
      </c>
      <c r="H514" s="242" t="s">
        <v>917</v>
      </c>
      <c r="I514" s="251" t="s">
        <v>1169</v>
      </c>
      <c r="J514" s="243" t="s">
        <v>1101</v>
      </c>
      <c r="K514" s="276"/>
      <c r="L514" s="276"/>
      <c r="M514" s="276"/>
      <c r="N514" s="276"/>
      <c r="O514" s="276"/>
      <c r="P514" s="244"/>
    </row>
    <row r="515" spans="1:52" ht="78" customHeight="1">
      <c r="A515" s="224">
        <v>511</v>
      </c>
      <c r="B515" s="225" t="s">
        <v>1202</v>
      </c>
      <c r="C515" s="226"/>
      <c r="D515" s="227" t="s">
        <v>123</v>
      </c>
      <c r="E515" s="228">
        <v>1</v>
      </c>
      <c r="F515" s="228" t="s">
        <v>489</v>
      </c>
      <c r="G515" s="230" t="s">
        <v>1203</v>
      </c>
      <c r="H515" s="231" t="s">
        <v>748</v>
      </c>
      <c r="I515" s="227" t="s">
        <v>1204</v>
      </c>
      <c r="J515" s="227" t="s">
        <v>1205</v>
      </c>
      <c r="AU515" s="192"/>
      <c r="AV515" s="192"/>
      <c r="AW515" s="192"/>
      <c r="AX515" s="192"/>
      <c r="AY515" s="192"/>
      <c r="AZ515" s="192"/>
    </row>
    <row r="516" spans="1:52" ht="78" customHeight="1">
      <c r="A516" s="224">
        <v>512</v>
      </c>
      <c r="B516" s="225" t="s">
        <v>1206</v>
      </c>
      <c r="C516" s="226"/>
      <c r="D516" s="227" t="s">
        <v>123</v>
      </c>
      <c r="E516" s="228">
        <v>1</v>
      </c>
      <c r="F516" s="228" t="s">
        <v>489</v>
      </c>
      <c r="G516" s="230" t="s">
        <v>1207</v>
      </c>
      <c r="H516" s="231" t="s">
        <v>748</v>
      </c>
      <c r="I516" s="227" t="s">
        <v>1208</v>
      </c>
      <c r="J516" s="227" t="s">
        <v>1209</v>
      </c>
      <c r="AU516" s="192"/>
      <c r="AV516" s="192"/>
      <c r="AW516" s="192"/>
      <c r="AX516" s="192"/>
      <c r="AY516" s="192"/>
      <c r="AZ516" s="192"/>
    </row>
    <row r="517" spans="1:52" ht="78" customHeight="1">
      <c r="A517" s="224">
        <v>513</v>
      </c>
      <c r="B517" s="225" t="s">
        <v>1210</v>
      </c>
      <c r="C517" s="226"/>
      <c r="D517" s="227" t="s">
        <v>123</v>
      </c>
      <c r="E517" s="228">
        <v>1</v>
      </c>
      <c r="F517" s="228" t="s">
        <v>489</v>
      </c>
      <c r="G517" s="230" t="s">
        <v>1211</v>
      </c>
      <c r="H517" s="231" t="s">
        <v>748</v>
      </c>
      <c r="I517" s="227" t="s">
        <v>1212</v>
      </c>
      <c r="J517" s="227" t="s">
        <v>1213</v>
      </c>
      <c r="AU517" s="192"/>
      <c r="AV517" s="192"/>
      <c r="AW517" s="192"/>
      <c r="AX517" s="192"/>
      <c r="AY517" s="192"/>
      <c r="AZ517" s="192"/>
    </row>
    <row r="518" spans="1:52" ht="78" customHeight="1">
      <c r="A518" s="224">
        <v>514</v>
      </c>
      <c r="B518" s="225" t="s">
        <v>1214</v>
      </c>
      <c r="C518" s="226"/>
      <c r="D518" s="227" t="s">
        <v>123</v>
      </c>
      <c r="E518" s="228">
        <v>1</v>
      </c>
      <c r="F518" s="228" t="s">
        <v>489</v>
      </c>
      <c r="G518" s="230" t="s">
        <v>1215</v>
      </c>
      <c r="H518" s="231" t="s">
        <v>748</v>
      </c>
      <c r="I518" s="227" t="s">
        <v>1216</v>
      </c>
      <c r="J518" s="227" t="s">
        <v>1209</v>
      </c>
      <c r="AU518" s="192"/>
      <c r="AV518" s="192"/>
      <c r="AW518" s="192"/>
      <c r="AX518" s="192"/>
      <c r="AY518" s="192"/>
      <c r="AZ518" s="192"/>
    </row>
    <row r="519" spans="1:52" ht="78" customHeight="1">
      <c r="A519" s="224">
        <v>515</v>
      </c>
      <c r="B519" s="225" t="s">
        <v>1217</v>
      </c>
      <c r="C519" s="226"/>
      <c r="D519" s="227" t="s">
        <v>123</v>
      </c>
      <c r="E519" s="228">
        <v>1</v>
      </c>
      <c r="F519" s="228" t="s">
        <v>489</v>
      </c>
      <c r="G519" s="230" t="s">
        <v>1218</v>
      </c>
      <c r="H519" s="231" t="s">
        <v>748</v>
      </c>
      <c r="I519" s="227" t="s">
        <v>1219</v>
      </c>
      <c r="J519" s="227" t="s">
        <v>1209</v>
      </c>
      <c r="AU519" s="192"/>
      <c r="AV519" s="192"/>
      <c r="AW519" s="192"/>
      <c r="AX519" s="192"/>
      <c r="AY519" s="192"/>
      <c r="AZ519" s="192"/>
    </row>
    <row r="520" spans="1:52" ht="78" customHeight="1">
      <c r="A520" s="224">
        <v>516</v>
      </c>
      <c r="B520" s="225" t="s">
        <v>1220</v>
      </c>
      <c r="C520" s="226"/>
      <c r="D520" s="227" t="s">
        <v>135</v>
      </c>
      <c r="E520" s="228">
        <v>0.6</v>
      </c>
      <c r="F520" s="228"/>
      <c r="G520" s="230" t="s">
        <v>1221</v>
      </c>
      <c r="H520" s="231" t="s">
        <v>137</v>
      </c>
      <c r="I520" s="227" t="s">
        <v>1222</v>
      </c>
      <c r="J520" s="227" t="s">
        <v>1209</v>
      </c>
      <c r="AU520" s="192"/>
      <c r="AV520" s="192"/>
      <c r="AW520" s="192"/>
      <c r="AX520" s="192"/>
      <c r="AY520" s="192"/>
      <c r="AZ520" s="192"/>
    </row>
    <row r="521" spans="1:52" ht="78" customHeight="1">
      <c r="A521" s="224">
        <v>517</v>
      </c>
      <c r="B521" s="225" t="s">
        <v>1223</v>
      </c>
      <c r="C521" s="226"/>
      <c r="D521" s="227" t="s">
        <v>135</v>
      </c>
      <c r="E521" s="228">
        <v>0.6</v>
      </c>
      <c r="F521" s="228"/>
      <c r="G521" s="230" t="s">
        <v>1224</v>
      </c>
      <c r="H521" s="231" t="s">
        <v>137</v>
      </c>
      <c r="I521" s="227" t="s">
        <v>1225</v>
      </c>
      <c r="J521" s="227" t="s">
        <v>1209</v>
      </c>
      <c r="AU521" s="192"/>
      <c r="AV521" s="192"/>
      <c r="AW521" s="192"/>
      <c r="AX521" s="192"/>
      <c r="AY521" s="192"/>
      <c r="AZ521" s="192"/>
    </row>
    <row r="522" spans="1:52" ht="78" customHeight="1">
      <c r="A522" s="224">
        <v>518</v>
      </c>
      <c r="B522" s="225" t="s">
        <v>1226</v>
      </c>
      <c r="C522" s="226"/>
      <c r="D522" s="227" t="s">
        <v>135</v>
      </c>
      <c r="E522" s="228">
        <v>0.6</v>
      </c>
      <c r="F522" s="228"/>
      <c r="G522" s="230" t="s">
        <v>1227</v>
      </c>
      <c r="H522" s="231" t="s">
        <v>137</v>
      </c>
      <c r="I522" s="227" t="s">
        <v>1228</v>
      </c>
      <c r="J522" s="227" t="s">
        <v>1209</v>
      </c>
      <c r="AU522" s="192"/>
      <c r="AV522" s="192"/>
      <c r="AW522" s="192"/>
      <c r="AX522" s="192"/>
      <c r="AY522" s="192"/>
      <c r="AZ522" s="192"/>
    </row>
    <row r="523" spans="1:52" ht="78" customHeight="1">
      <c r="A523" s="224">
        <v>519</v>
      </c>
      <c r="B523" s="225" t="s">
        <v>1229</v>
      </c>
      <c r="C523" s="226"/>
      <c r="D523" s="227" t="s">
        <v>135</v>
      </c>
      <c r="E523" s="228">
        <v>0.6</v>
      </c>
      <c r="F523" s="228"/>
      <c r="G523" s="230" t="s">
        <v>1230</v>
      </c>
      <c r="H523" s="231" t="s">
        <v>137</v>
      </c>
      <c r="I523" s="227" t="s">
        <v>1225</v>
      </c>
      <c r="J523" s="227" t="s">
        <v>1209</v>
      </c>
      <c r="AU523" s="192"/>
      <c r="AV523" s="192"/>
      <c r="AW523" s="192"/>
      <c r="AX523" s="192"/>
      <c r="AY523" s="192"/>
      <c r="AZ523" s="192"/>
    </row>
    <row r="524" spans="1:52" ht="71.25" customHeight="1">
      <c r="A524" s="224">
        <v>520</v>
      </c>
      <c r="B524" s="225" t="s">
        <v>1231</v>
      </c>
      <c r="C524" s="226"/>
      <c r="D524" s="227" t="s">
        <v>135</v>
      </c>
      <c r="E524" s="228">
        <v>0.6</v>
      </c>
      <c r="F524" s="228"/>
      <c r="G524" s="230" t="s">
        <v>1232</v>
      </c>
      <c r="H524" s="231" t="s">
        <v>137</v>
      </c>
      <c r="I524" s="227" t="s">
        <v>1233</v>
      </c>
      <c r="J524" s="227" t="s">
        <v>1209</v>
      </c>
      <c r="AU524" s="192"/>
      <c r="AV524" s="192"/>
      <c r="AW524" s="192"/>
      <c r="AX524" s="192"/>
      <c r="AY524" s="192"/>
      <c r="AZ524" s="192"/>
    </row>
    <row r="525" spans="1:52" ht="69" customHeight="1">
      <c r="A525" s="224">
        <v>521</v>
      </c>
      <c r="B525" s="225" t="s">
        <v>1234</v>
      </c>
      <c r="C525" s="226"/>
      <c r="D525" s="227" t="s">
        <v>123</v>
      </c>
      <c r="E525" s="228">
        <v>1</v>
      </c>
      <c r="F525" s="228" t="s">
        <v>474</v>
      </c>
      <c r="G525" s="230" t="s">
        <v>1235</v>
      </c>
      <c r="H525" s="231" t="s">
        <v>587</v>
      </c>
      <c r="I525" s="227" t="s">
        <v>1236</v>
      </c>
      <c r="J525" s="227" t="s">
        <v>1209</v>
      </c>
      <c r="AU525" s="192"/>
      <c r="AV525" s="192"/>
      <c r="AW525" s="192"/>
      <c r="AX525" s="192"/>
      <c r="AY525" s="192"/>
      <c r="AZ525" s="192"/>
    </row>
    <row r="526" spans="1:52" ht="69" customHeight="1">
      <c r="A526" s="224">
        <v>522</v>
      </c>
      <c r="B526" s="225" t="s">
        <v>1237</v>
      </c>
      <c r="C526" s="226"/>
      <c r="D526" s="227" t="s">
        <v>181</v>
      </c>
      <c r="E526" s="228">
        <v>0.2</v>
      </c>
      <c r="F526" s="258"/>
      <c r="G526" s="230" t="s">
        <v>1238</v>
      </c>
      <c r="H526" s="231" t="s">
        <v>160</v>
      </c>
      <c r="I526" s="227" t="s">
        <v>1239</v>
      </c>
      <c r="J526" s="227" t="s">
        <v>1209</v>
      </c>
      <c r="AU526" s="192"/>
      <c r="AV526" s="192"/>
      <c r="AW526" s="192"/>
      <c r="AX526" s="192"/>
      <c r="AY526" s="192"/>
      <c r="AZ526" s="192"/>
    </row>
    <row r="527" spans="1:52" ht="69" customHeight="1">
      <c r="A527" s="224">
        <v>523</v>
      </c>
      <c r="B527" s="225" t="s">
        <v>1240</v>
      </c>
      <c r="C527" s="226"/>
      <c r="D527" s="227" t="s">
        <v>181</v>
      </c>
      <c r="E527" s="228">
        <v>0.2</v>
      </c>
      <c r="F527" s="258"/>
      <c r="G527" s="230" t="s">
        <v>1241</v>
      </c>
      <c r="H527" s="231" t="s">
        <v>160</v>
      </c>
      <c r="I527" s="227" t="s">
        <v>1239</v>
      </c>
      <c r="J527" s="227" t="s">
        <v>1209</v>
      </c>
      <c r="AU527" s="192"/>
      <c r="AV527" s="192"/>
      <c r="AW527" s="192"/>
      <c r="AX527" s="192"/>
      <c r="AY527" s="192"/>
      <c r="AZ527" s="192"/>
    </row>
    <row r="528" spans="1:52" ht="69" customHeight="1">
      <c r="A528" s="224">
        <v>524</v>
      </c>
      <c r="B528" s="225" t="s">
        <v>1242</v>
      </c>
      <c r="C528" s="226"/>
      <c r="D528" s="227" t="s">
        <v>181</v>
      </c>
      <c r="E528" s="228">
        <v>0.2</v>
      </c>
      <c r="F528" s="258"/>
      <c r="G528" s="230" t="s">
        <v>1243</v>
      </c>
      <c r="H528" s="231" t="s">
        <v>160</v>
      </c>
      <c r="I528" s="227" t="s">
        <v>1239</v>
      </c>
      <c r="J528" s="227" t="s">
        <v>1209</v>
      </c>
      <c r="AU528" s="192"/>
      <c r="AV528" s="192"/>
      <c r="AW528" s="192"/>
      <c r="AX528" s="192"/>
      <c r="AY528" s="192"/>
      <c r="AZ528" s="192"/>
    </row>
    <row r="529" spans="1:52" ht="69" customHeight="1">
      <c r="A529" s="224">
        <v>525</v>
      </c>
      <c r="B529" s="225" t="s">
        <v>1244</v>
      </c>
      <c r="C529" s="226"/>
      <c r="D529" s="227" t="s">
        <v>135</v>
      </c>
      <c r="E529" s="228">
        <v>0.6</v>
      </c>
      <c r="F529" s="258"/>
      <c r="G529" s="230" t="s">
        <v>1245</v>
      </c>
      <c r="H529" s="231" t="s">
        <v>137</v>
      </c>
      <c r="I529" s="227" t="s">
        <v>1246</v>
      </c>
      <c r="J529" s="227" t="s">
        <v>1209</v>
      </c>
      <c r="AU529" s="192"/>
      <c r="AV529" s="192"/>
      <c r="AW529" s="192"/>
      <c r="AX529" s="192"/>
      <c r="AY529" s="192"/>
      <c r="AZ529" s="192"/>
    </row>
    <row r="530" spans="1:52" ht="69" customHeight="1">
      <c r="A530" s="224">
        <v>526</v>
      </c>
      <c r="B530" s="225" t="s">
        <v>1247</v>
      </c>
      <c r="C530" s="226"/>
      <c r="D530" s="227" t="s">
        <v>135</v>
      </c>
      <c r="E530" s="228">
        <v>0.6</v>
      </c>
      <c r="F530" s="258"/>
      <c r="G530" s="230" t="s">
        <v>1248</v>
      </c>
      <c r="H530" s="231" t="s">
        <v>137</v>
      </c>
      <c r="I530" s="227" t="s">
        <v>1249</v>
      </c>
      <c r="J530" s="227" t="s">
        <v>1209</v>
      </c>
      <c r="AU530" s="192"/>
      <c r="AV530" s="192"/>
      <c r="AW530" s="192"/>
      <c r="AX530" s="192"/>
      <c r="AY530" s="192"/>
      <c r="AZ530" s="192"/>
    </row>
    <row r="531" spans="1:52" ht="69" customHeight="1">
      <c r="A531" s="224">
        <v>527</v>
      </c>
      <c r="B531" s="225" t="s">
        <v>1223</v>
      </c>
      <c r="C531" s="226"/>
      <c r="D531" s="227" t="s">
        <v>135</v>
      </c>
      <c r="E531" s="228">
        <v>0.6</v>
      </c>
      <c r="F531" s="258"/>
      <c r="G531" s="230" t="s">
        <v>1250</v>
      </c>
      <c r="H531" s="231" t="s">
        <v>137</v>
      </c>
      <c r="I531" s="227" t="s">
        <v>1251</v>
      </c>
      <c r="J531" s="227" t="s">
        <v>1209</v>
      </c>
      <c r="AU531" s="192"/>
      <c r="AV531" s="192"/>
      <c r="AW531" s="192"/>
      <c r="AX531" s="192"/>
      <c r="AY531" s="192"/>
      <c r="AZ531" s="192"/>
    </row>
    <row r="532" spans="1:52" ht="69" customHeight="1">
      <c r="A532" s="224">
        <v>528</v>
      </c>
      <c r="B532" s="225" t="s">
        <v>1237</v>
      </c>
      <c r="C532" s="226"/>
      <c r="D532" s="227" t="s">
        <v>181</v>
      </c>
      <c r="E532" s="228">
        <v>0.2</v>
      </c>
      <c r="F532" s="258"/>
      <c r="G532" s="230" t="s">
        <v>1238</v>
      </c>
      <c r="H532" s="231" t="s">
        <v>160</v>
      </c>
      <c r="I532" s="227" t="s">
        <v>1239</v>
      </c>
      <c r="J532" s="227" t="s">
        <v>1209</v>
      </c>
      <c r="AU532" s="192"/>
      <c r="AV532" s="192"/>
      <c r="AW532" s="192"/>
      <c r="AX532" s="192"/>
      <c r="AY532" s="192"/>
      <c r="AZ532" s="192"/>
    </row>
    <row r="533" spans="1:52" ht="69" customHeight="1">
      <c r="A533" s="224">
        <v>529</v>
      </c>
      <c r="B533" s="225" t="s">
        <v>1240</v>
      </c>
      <c r="C533" s="226"/>
      <c r="D533" s="227" t="s">
        <v>181</v>
      </c>
      <c r="E533" s="228">
        <v>0.2</v>
      </c>
      <c r="F533" s="258"/>
      <c r="G533" s="230" t="s">
        <v>1241</v>
      </c>
      <c r="H533" s="231" t="s">
        <v>160</v>
      </c>
      <c r="I533" s="227" t="s">
        <v>1239</v>
      </c>
      <c r="J533" s="227" t="s">
        <v>1209</v>
      </c>
      <c r="AU533" s="192"/>
      <c r="AV533" s="192"/>
      <c r="AW533" s="192"/>
      <c r="AX533" s="192"/>
      <c r="AY533" s="192"/>
      <c r="AZ533" s="192"/>
    </row>
    <row r="534" spans="1:52" ht="69" customHeight="1">
      <c r="A534" s="224">
        <v>530</v>
      </c>
      <c r="B534" s="225" t="s">
        <v>1252</v>
      </c>
      <c r="C534" s="226"/>
      <c r="D534" s="227" t="s">
        <v>158</v>
      </c>
      <c r="E534" s="228">
        <v>0.4</v>
      </c>
      <c r="F534" s="258"/>
      <c r="G534" s="230" t="s">
        <v>1253</v>
      </c>
      <c r="H534" s="229" t="s">
        <v>160</v>
      </c>
      <c r="I534" s="227" t="s">
        <v>1254</v>
      </c>
      <c r="J534" s="227" t="s">
        <v>1209</v>
      </c>
      <c r="AU534" s="192"/>
      <c r="AV534" s="192"/>
      <c r="AW534" s="192"/>
      <c r="AX534" s="192"/>
      <c r="AY534" s="192"/>
      <c r="AZ534" s="192"/>
    </row>
    <row r="535" spans="1:52" ht="69" customHeight="1">
      <c r="A535" s="224">
        <v>531</v>
      </c>
      <c r="B535" s="225" t="s">
        <v>1255</v>
      </c>
      <c r="C535" s="226"/>
      <c r="D535" s="227" t="s">
        <v>158</v>
      </c>
      <c r="E535" s="228">
        <v>0.4</v>
      </c>
      <c r="F535" s="258"/>
      <c r="G535" s="230" t="s">
        <v>1256</v>
      </c>
      <c r="H535" s="229" t="s">
        <v>160</v>
      </c>
      <c r="I535" s="227" t="s">
        <v>1257</v>
      </c>
      <c r="J535" s="227" t="s">
        <v>1209</v>
      </c>
      <c r="AU535" s="192"/>
      <c r="AV535" s="192"/>
      <c r="AW535" s="192"/>
      <c r="AX535" s="192"/>
      <c r="AY535" s="192"/>
      <c r="AZ535" s="192"/>
    </row>
    <row r="536" spans="1:52" s="6" customFormat="1" ht="72">
      <c r="A536" s="224">
        <v>532</v>
      </c>
      <c r="B536" s="225" t="s">
        <v>1258</v>
      </c>
      <c r="C536" s="226"/>
      <c r="D536" s="227" t="s">
        <v>123</v>
      </c>
      <c r="E536" s="236">
        <v>1</v>
      </c>
      <c r="F536" s="236" t="s">
        <v>474</v>
      </c>
      <c r="G536" s="230" t="s">
        <v>1259</v>
      </c>
      <c r="H536" s="229" t="s">
        <v>439</v>
      </c>
      <c r="I536" s="126" t="s">
        <v>1260</v>
      </c>
      <c r="J536" s="126" t="s">
        <v>1209</v>
      </c>
    </row>
    <row r="537" spans="1:52" s="6" customFormat="1" ht="72">
      <c r="A537" s="224">
        <v>533</v>
      </c>
      <c r="B537" s="225" t="s">
        <v>1261</v>
      </c>
      <c r="C537" s="260"/>
      <c r="D537" s="227" t="s">
        <v>123</v>
      </c>
      <c r="E537" s="236">
        <v>1</v>
      </c>
      <c r="F537" s="236" t="s">
        <v>474</v>
      </c>
      <c r="G537" s="230" t="s">
        <v>1262</v>
      </c>
      <c r="H537" s="229" t="s">
        <v>439</v>
      </c>
      <c r="I537" s="126" t="s">
        <v>1260</v>
      </c>
      <c r="J537" s="126" t="s">
        <v>1209</v>
      </c>
    </row>
    <row r="538" spans="1:52" s="6" customFormat="1" ht="93.75" customHeight="1">
      <c r="A538" s="224">
        <v>534</v>
      </c>
      <c r="B538" s="225" t="s">
        <v>1263</v>
      </c>
      <c r="C538" s="226"/>
      <c r="D538" s="227" t="s">
        <v>123</v>
      </c>
      <c r="E538" s="236">
        <v>1</v>
      </c>
      <c r="F538" s="236" t="s">
        <v>474</v>
      </c>
      <c r="G538" s="230" t="s">
        <v>1264</v>
      </c>
      <c r="H538" s="229" t="s">
        <v>439</v>
      </c>
      <c r="I538" s="227" t="s">
        <v>1265</v>
      </c>
      <c r="J538" s="227" t="s">
        <v>1266</v>
      </c>
    </row>
    <row r="539" spans="1:52" s="6" customFormat="1" ht="48">
      <c r="A539" s="224">
        <v>535</v>
      </c>
      <c r="B539" s="225" t="s">
        <v>1267</v>
      </c>
      <c r="C539" s="260"/>
      <c r="D539" s="227" t="s">
        <v>135</v>
      </c>
      <c r="E539" s="236">
        <v>0.6</v>
      </c>
      <c r="F539" s="236"/>
      <c r="G539" s="230" t="s">
        <v>1268</v>
      </c>
      <c r="H539" s="248" t="s">
        <v>439</v>
      </c>
      <c r="I539" s="227" t="s">
        <v>1269</v>
      </c>
      <c r="J539" s="126" t="s">
        <v>1209</v>
      </c>
    </row>
    <row r="540" spans="1:52" s="6" customFormat="1" ht="48">
      <c r="A540" s="224">
        <v>536</v>
      </c>
      <c r="B540" s="225" t="s">
        <v>1270</v>
      </c>
      <c r="C540" s="260"/>
      <c r="D540" s="227" t="s">
        <v>135</v>
      </c>
      <c r="E540" s="236">
        <v>0.6</v>
      </c>
      <c r="F540" s="236"/>
      <c r="G540" s="230" t="s">
        <v>1268</v>
      </c>
      <c r="H540" s="248" t="s">
        <v>439</v>
      </c>
      <c r="I540" s="227" t="s">
        <v>1271</v>
      </c>
      <c r="J540" s="126" t="s">
        <v>1209</v>
      </c>
    </row>
    <row r="541" spans="1:52" s="6" customFormat="1" ht="48">
      <c r="A541" s="224">
        <v>537</v>
      </c>
      <c r="B541" s="225" t="s">
        <v>1272</v>
      </c>
      <c r="C541" s="226"/>
      <c r="D541" s="227" t="s">
        <v>135</v>
      </c>
      <c r="E541" s="236">
        <v>0.6</v>
      </c>
      <c r="F541" s="236"/>
      <c r="G541" s="230" t="s">
        <v>1273</v>
      </c>
      <c r="H541" s="248" t="s">
        <v>724</v>
      </c>
      <c r="I541" s="227" t="s">
        <v>1274</v>
      </c>
      <c r="J541" s="126" t="s">
        <v>1209</v>
      </c>
    </row>
    <row r="542" spans="1:52" s="6" customFormat="1" ht="72">
      <c r="A542" s="224">
        <v>538</v>
      </c>
      <c r="B542" s="225" t="s">
        <v>1275</v>
      </c>
      <c r="C542" s="260"/>
      <c r="D542" s="227" t="s">
        <v>123</v>
      </c>
      <c r="E542" s="236">
        <v>1</v>
      </c>
      <c r="F542" s="236" t="s">
        <v>474</v>
      </c>
      <c r="G542" s="230" t="s">
        <v>1276</v>
      </c>
      <c r="H542" s="229" t="s">
        <v>724</v>
      </c>
      <c r="I542" s="126" t="s">
        <v>1277</v>
      </c>
      <c r="J542" s="126" t="s">
        <v>1209</v>
      </c>
    </row>
    <row r="543" spans="1:52" s="6" customFormat="1" ht="72">
      <c r="A543" s="224">
        <v>539</v>
      </c>
      <c r="B543" s="225" t="s">
        <v>1278</v>
      </c>
      <c r="C543" s="260"/>
      <c r="D543" s="227" t="s">
        <v>123</v>
      </c>
      <c r="E543" s="236">
        <v>1</v>
      </c>
      <c r="F543" s="236" t="s">
        <v>474</v>
      </c>
      <c r="G543" s="230" t="s">
        <v>1279</v>
      </c>
      <c r="H543" s="229" t="s">
        <v>724</v>
      </c>
      <c r="I543" s="126" t="s">
        <v>1208</v>
      </c>
      <c r="J543" s="126" t="s">
        <v>1209</v>
      </c>
    </row>
    <row r="544" spans="1:52" s="6" customFormat="1" ht="72">
      <c r="A544" s="224">
        <v>540</v>
      </c>
      <c r="B544" s="225" t="s">
        <v>1280</v>
      </c>
      <c r="C544" s="260"/>
      <c r="D544" s="227" t="s">
        <v>123</v>
      </c>
      <c r="E544" s="236">
        <v>1</v>
      </c>
      <c r="F544" s="236" t="s">
        <v>474</v>
      </c>
      <c r="G544" s="230" t="s">
        <v>1281</v>
      </c>
      <c r="H544" s="229" t="s">
        <v>724</v>
      </c>
      <c r="I544" s="126" t="s">
        <v>1208</v>
      </c>
      <c r="J544" s="126" t="s">
        <v>1209</v>
      </c>
    </row>
    <row r="545" spans="1:52" s="6" customFormat="1" ht="72">
      <c r="A545" s="224">
        <v>541</v>
      </c>
      <c r="B545" s="225" t="s">
        <v>1282</v>
      </c>
      <c r="C545" s="226"/>
      <c r="D545" s="227" t="s">
        <v>123</v>
      </c>
      <c r="E545" s="236">
        <v>1</v>
      </c>
      <c r="F545" s="236" t="s">
        <v>474</v>
      </c>
      <c r="G545" s="230" t="s">
        <v>1283</v>
      </c>
      <c r="H545" s="229" t="s">
        <v>547</v>
      </c>
      <c r="I545" s="126" t="s">
        <v>1284</v>
      </c>
      <c r="J545" s="126" t="s">
        <v>1209</v>
      </c>
    </row>
    <row r="546" spans="1:52" s="6" customFormat="1" ht="72">
      <c r="A546" s="224">
        <v>542</v>
      </c>
      <c r="B546" s="225" t="s">
        <v>1285</v>
      </c>
      <c r="C546" s="226"/>
      <c r="D546" s="227" t="s">
        <v>123</v>
      </c>
      <c r="E546" s="236">
        <v>1</v>
      </c>
      <c r="F546" s="236" t="s">
        <v>474</v>
      </c>
      <c r="G546" s="230" t="s">
        <v>1286</v>
      </c>
      <c r="H546" s="229" t="s">
        <v>724</v>
      </c>
      <c r="I546" s="227" t="s">
        <v>1287</v>
      </c>
      <c r="J546" s="227" t="s">
        <v>1288</v>
      </c>
    </row>
    <row r="547" spans="1:52" s="6" customFormat="1" ht="72">
      <c r="A547" s="224">
        <v>543</v>
      </c>
      <c r="B547" s="225" t="s">
        <v>1289</v>
      </c>
      <c r="C547" s="260"/>
      <c r="D547" s="227" t="s">
        <v>123</v>
      </c>
      <c r="E547" s="236">
        <v>1</v>
      </c>
      <c r="F547" s="236" t="s">
        <v>474</v>
      </c>
      <c r="G547" s="230" t="s">
        <v>1290</v>
      </c>
      <c r="H547" s="229" t="s">
        <v>439</v>
      </c>
      <c r="I547" s="227" t="s">
        <v>1291</v>
      </c>
      <c r="J547" s="126" t="s">
        <v>1209</v>
      </c>
    </row>
    <row r="548" spans="1:52" s="6" customFormat="1" ht="72">
      <c r="A548" s="224">
        <v>544</v>
      </c>
      <c r="B548" s="225" t="s">
        <v>1292</v>
      </c>
      <c r="C548" s="260"/>
      <c r="D548" s="227" t="s">
        <v>123</v>
      </c>
      <c r="E548" s="236">
        <v>1</v>
      </c>
      <c r="F548" s="236" t="s">
        <v>474</v>
      </c>
      <c r="G548" s="230" t="s">
        <v>1293</v>
      </c>
      <c r="H548" s="229" t="s">
        <v>724</v>
      </c>
      <c r="I548" s="126" t="s">
        <v>1294</v>
      </c>
      <c r="J548" s="126" t="s">
        <v>1209</v>
      </c>
    </row>
    <row r="549" spans="1:52" s="6" customFormat="1" ht="72">
      <c r="A549" s="224">
        <v>545</v>
      </c>
      <c r="B549" s="225" t="s">
        <v>1295</v>
      </c>
      <c r="C549" s="260"/>
      <c r="D549" s="227" t="s">
        <v>123</v>
      </c>
      <c r="E549" s="236">
        <v>1</v>
      </c>
      <c r="F549" s="236" t="s">
        <v>474</v>
      </c>
      <c r="G549" s="230" t="s">
        <v>1296</v>
      </c>
      <c r="H549" s="229" t="s">
        <v>724</v>
      </c>
      <c r="I549" s="227" t="s">
        <v>1297</v>
      </c>
      <c r="J549" s="126" t="s">
        <v>1209</v>
      </c>
    </row>
    <row r="550" spans="1:52" s="6" customFormat="1" ht="72">
      <c r="A550" s="224">
        <v>546</v>
      </c>
      <c r="B550" s="225" t="s">
        <v>1298</v>
      </c>
      <c r="C550" s="260"/>
      <c r="D550" s="227" t="s">
        <v>123</v>
      </c>
      <c r="E550" s="236">
        <v>1</v>
      </c>
      <c r="F550" s="236" t="s">
        <v>474</v>
      </c>
      <c r="G550" s="230" t="s">
        <v>1299</v>
      </c>
      <c r="H550" s="229" t="s">
        <v>724</v>
      </c>
      <c r="I550" s="227" t="s">
        <v>1300</v>
      </c>
      <c r="J550" s="227" t="s">
        <v>1301</v>
      </c>
    </row>
    <row r="551" spans="1:52" s="6" customFormat="1" ht="72">
      <c r="A551" s="224">
        <v>547</v>
      </c>
      <c r="B551" s="225" t="s">
        <v>1302</v>
      </c>
      <c r="C551" s="260"/>
      <c r="D551" s="227" t="s">
        <v>123</v>
      </c>
      <c r="E551" s="236">
        <v>1</v>
      </c>
      <c r="F551" s="236" t="s">
        <v>474</v>
      </c>
      <c r="G551" s="230" t="s">
        <v>1303</v>
      </c>
      <c r="H551" s="229" t="s">
        <v>724</v>
      </c>
      <c r="I551" s="227" t="s">
        <v>1304</v>
      </c>
      <c r="J551" s="227" t="s">
        <v>1301</v>
      </c>
    </row>
    <row r="552" spans="1:52" ht="69" customHeight="1">
      <c r="A552" s="224">
        <v>548</v>
      </c>
      <c r="B552" s="225" t="s">
        <v>1305</v>
      </c>
      <c r="C552" s="226"/>
      <c r="D552" s="227" t="s">
        <v>158</v>
      </c>
      <c r="E552" s="228">
        <v>0.4</v>
      </c>
      <c r="F552" s="258"/>
      <c r="G552" s="230" t="s">
        <v>1306</v>
      </c>
      <c r="H552" s="229" t="s">
        <v>160</v>
      </c>
      <c r="I552" s="227" t="s">
        <v>1307</v>
      </c>
      <c r="J552" s="227" t="s">
        <v>584</v>
      </c>
      <c r="AU552" s="192"/>
      <c r="AV552" s="192"/>
      <c r="AW552" s="192"/>
      <c r="AX552" s="192"/>
      <c r="AY552" s="192"/>
      <c r="AZ552" s="192"/>
    </row>
    <row r="553" spans="1:52" ht="69" customHeight="1">
      <c r="A553" s="224">
        <v>549</v>
      </c>
      <c r="B553" s="225" t="s">
        <v>1308</v>
      </c>
      <c r="C553" s="226"/>
      <c r="D553" s="227" t="s">
        <v>158</v>
      </c>
      <c r="E553" s="228">
        <v>0.4</v>
      </c>
      <c r="F553" s="258"/>
      <c r="G553" s="230" t="s">
        <v>1309</v>
      </c>
      <c r="H553" s="229" t="s">
        <v>160</v>
      </c>
      <c r="I553" s="227" t="s">
        <v>1310</v>
      </c>
      <c r="J553" s="227" t="s">
        <v>1213</v>
      </c>
      <c r="AU553" s="192"/>
      <c r="AV553" s="192"/>
      <c r="AW553" s="192"/>
      <c r="AX553" s="192"/>
      <c r="AY553" s="192"/>
      <c r="AZ553" s="192"/>
    </row>
    <row r="554" spans="1:52" ht="69" customHeight="1">
      <c r="A554" s="224">
        <v>550</v>
      </c>
      <c r="B554" s="225" t="s">
        <v>1311</v>
      </c>
      <c r="C554" s="226"/>
      <c r="D554" s="227" t="s">
        <v>158</v>
      </c>
      <c r="E554" s="228">
        <v>0.4</v>
      </c>
      <c r="F554" s="258"/>
      <c r="G554" s="230" t="s">
        <v>1312</v>
      </c>
      <c r="H554" s="229" t="s">
        <v>160</v>
      </c>
      <c r="I554" s="227" t="s">
        <v>1313</v>
      </c>
      <c r="J554" s="227" t="s">
        <v>584</v>
      </c>
      <c r="AU554" s="192"/>
      <c r="AV554" s="192"/>
      <c r="AW554" s="192"/>
      <c r="AX554" s="192"/>
      <c r="AY554" s="192"/>
      <c r="AZ554" s="192"/>
    </row>
    <row r="555" spans="1:52" ht="69" customHeight="1">
      <c r="A555" s="224">
        <v>551</v>
      </c>
      <c r="B555" s="225" t="s">
        <v>1314</v>
      </c>
      <c r="C555" s="226"/>
      <c r="D555" s="227" t="s">
        <v>158</v>
      </c>
      <c r="E555" s="228">
        <v>0.4</v>
      </c>
      <c r="F555" s="258"/>
      <c r="G555" s="230" t="s">
        <v>1315</v>
      </c>
      <c r="H555" s="229" t="s">
        <v>160</v>
      </c>
      <c r="I555" s="227" t="s">
        <v>1313</v>
      </c>
      <c r="J555" s="227" t="s">
        <v>584</v>
      </c>
      <c r="AU555" s="192"/>
      <c r="AV555" s="192"/>
      <c r="AW555" s="192"/>
      <c r="AX555" s="192"/>
      <c r="AY555" s="192"/>
      <c r="AZ555" s="192"/>
    </row>
    <row r="556" spans="1:52" ht="69" customHeight="1">
      <c r="A556" s="224">
        <v>552</v>
      </c>
      <c r="B556" s="225" t="s">
        <v>1316</v>
      </c>
      <c r="C556" s="226"/>
      <c r="D556" s="227" t="s">
        <v>158</v>
      </c>
      <c r="E556" s="228">
        <v>0.4</v>
      </c>
      <c r="F556" s="258"/>
      <c r="G556" s="230" t="s">
        <v>1317</v>
      </c>
      <c r="H556" s="229" t="s">
        <v>160</v>
      </c>
      <c r="I556" s="227" t="s">
        <v>1307</v>
      </c>
      <c r="J556" s="227" t="s">
        <v>584</v>
      </c>
      <c r="AU556" s="192"/>
      <c r="AV556" s="192"/>
      <c r="AW556" s="192"/>
      <c r="AX556" s="192"/>
      <c r="AY556" s="192"/>
      <c r="AZ556" s="192"/>
    </row>
    <row r="557" spans="1:52" ht="69" customHeight="1">
      <c r="A557" s="224">
        <v>553</v>
      </c>
      <c r="B557" s="225" t="s">
        <v>1318</v>
      </c>
      <c r="C557" s="226"/>
      <c r="D557" s="227" t="s">
        <v>158</v>
      </c>
      <c r="E557" s="228">
        <v>0.4</v>
      </c>
      <c r="F557" s="258"/>
      <c r="G557" s="230" t="s">
        <v>1319</v>
      </c>
      <c r="H557" s="229" t="s">
        <v>160</v>
      </c>
      <c r="I557" s="227" t="s">
        <v>1254</v>
      </c>
      <c r="J557" s="227" t="s">
        <v>1209</v>
      </c>
      <c r="AU557" s="192"/>
      <c r="AV557" s="192"/>
      <c r="AW557" s="192"/>
      <c r="AX557" s="192"/>
      <c r="AY557" s="192"/>
      <c r="AZ557" s="192"/>
    </row>
    <row r="558" spans="1:52" ht="69" customHeight="1">
      <c r="A558" s="224">
        <v>554</v>
      </c>
      <c r="B558" s="225" t="s">
        <v>1320</v>
      </c>
      <c r="C558" s="226"/>
      <c r="D558" s="227" t="s">
        <v>135</v>
      </c>
      <c r="E558" s="228">
        <v>0.6</v>
      </c>
      <c r="F558" s="258"/>
      <c r="G558" s="230" t="s">
        <v>1321</v>
      </c>
      <c r="H558" s="229" t="s">
        <v>152</v>
      </c>
      <c r="I558" s="227" t="s">
        <v>1322</v>
      </c>
      <c r="J558" s="227" t="s">
        <v>1209</v>
      </c>
      <c r="AU558" s="192"/>
      <c r="AV558" s="192"/>
      <c r="AW558" s="192"/>
      <c r="AX558" s="192"/>
      <c r="AY558" s="192"/>
      <c r="AZ558" s="192"/>
    </row>
    <row r="559" spans="1:52" ht="69" customHeight="1">
      <c r="A559" s="224">
        <v>555</v>
      </c>
      <c r="B559" s="225" t="s">
        <v>1323</v>
      </c>
      <c r="C559" s="226"/>
      <c r="D559" s="227" t="s">
        <v>135</v>
      </c>
      <c r="E559" s="228">
        <v>0.6</v>
      </c>
      <c r="F559" s="258"/>
      <c r="G559" s="230" t="s">
        <v>1324</v>
      </c>
      <c r="H559" s="229" t="s">
        <v>152</v>
      </c>
      <c r="I559" s="227" t="s">
        <v>1322</v>
      </c>
      <c r="J559" s="227" t="s">
        <v>1209</v>
      </c>
      <c r="AU559" s="192"/>
      <c r="AV559" s="192"/>
      <c r="AW559" s="192"/>
      <c r="AX559" s="192"/>
      <c r="AY559" s="192"/>
      <c r="AZ559" s="192"/>
    </row>
    <row r="560" spans="1:52" ht="69" customHeight="1">
      <c r="A560" s="224">
        <v>556</v>
      </c>
      <c r="B560" s="225" t="s">
        <v>1325</v>
      </c>
      <c r="C560" s="226"/>
      <c r="D560" s="227" t="s">
        <v>135</v>
      </c>
      <c r="E560" s="228">
        <v>0.6</v>
      </c>
      <c r="F560" s="258"/>
      <c r="G560" s="230" t="s">
        <v>1326</v>
      </c>
      <c r="H560" s="231" t="s">
        <v>137</v>
      </c>
      <c r="I560" s="227" t="s">
        <v>1327</v>
      </c>
      <c r="J560" s="227" t="s">
        <v>1209</v>
      </c>
      <c r="AU560" s="192"/>
      <c r="AV560" s="192"/>
      <c r="AW560" s="192"/>
      <c r="AX560" s="192"/>
      <c r="AY560" s="192"/>
      <c r="AZ560" s="192"/>
    </row>
    <row r="561" spans="1:52" ht="69" customHeight="1">
      <c r="A561" s="224">
        <v>557</v>
      </c>
      <c r="B561" s="225" t="s">
        <v>1328</v>
      </c>
      <c r="C561" s="226"/>
      <c r="D561" s="227" t="s">
        <v>135</v>
      </c>
      <c r="E561" s="228">
        <v>0.6</v>
      </c>
      <c r="F561" s="258"/>
      <c r="G561" s="230" t="s">
        <v>1329</v>
      </c>
      <c r="H561" s="231" t="s">
        <v>137</v>
      </c>
      <c r="I561" s="227" t="s">
        <v>1330</v>
      </c>
      <c r="J561" s="227" t="s">
        <v>1209</v>
      </c>
      <c r="AU561" s="192"/>
      <c r="AV561" s="192"/>
      <c r="AW561" s="192"/>
      <c r="AX561" s="192"/>
      <c r="AY561" s="192"/>
      <c r="AZ561" s="192"/>
    </row>
    <row r="562" spans="1:52" ht="69" customHeight="1">
      <c r="A562" s="224">
        <v>558</v>
      </c>
      <c r="B562" s="225" t="s">
        <v>1331</v>
      </c>
      <c r="C562" s="226"/>
      <c r="D562" s="227" t="s">
        <v>181</v>
      </c>
      <c r="E562" s="228">
        <v>0.2</v>
      </c>
      <c r="F562" s="258"/>
      <c r="G562" s="230" t="s">
        <v>1332</v>
      </c>
      <c r="H562" s="231" t="s">
        <v>160</v>
      </c>
      <c r="I562" s="227" t="s">
        <v>1333</v>
      </c>
      <c r="J562" s="227" t="s">
        <v>1209</v>
      </c>
      <c r="AU562" s="192"/>
      <c r="AV562" s="192"/>
      <c r="AW562" s="192"/>
      <c r="AX562" s="192"/>
      <c r="AY562" s="192"/>
      <c r="AZ562" s="192"/>
    </row>
    <row r="563" spans="1:52" ht="69" customHeight="1">
      <c r="A563" s="224">
        <v>559</v>
      </c>
      <c r="B563" s="225" t="s">
        <v>1334</v>
      </c>
      <c r="C563" s="226"/>
      <c r="D563" s="227" t="s">
        <v>181</v>
      </c>
      <c r="E563" s="228">
        <v>0.2</v>
      </c>
      <c r="F563" s="258"/>
      <c r="G563" s="230" t="s">
        <v>1335</v>
      </c>
      <c r="H563" s="231" t="s">
        <v>160</v>
      </c>
      <c r="I563" s="227" t="s">
        <v>1333</v>
      </c>
      <c r="J563" s="227" t="s">
        <v>1209</v>
      </c>
      <c r="AU563" s="192"/>
      <c r="AV563" s="192"/>
      <c r="AW563" s="192"/>
      <c r="AX563" s="192"/>
      <c r="AY563" s="192"/>
      <c r="AZ563" s="192"/>
    </row>
    <row r="564" spans="1:52" ht="69" customHeight="1">
      <c r="A564" s="224">
        <v>560</v>
      </c>
      <c r="B564" s="225" t="s">
        <v>1336</v>
      </c>
      <c r="C564" s="226"/>
      <c r="D564" s="227" t="s">
        <v>181</v>
      </c>
      <c r="E564" s="228">
        <v>0.2</v>
      </c>
      <c r="F564" s="258"/>
      <c r="G564" s="230" t="s">
        <v>1337</v>
      </c>
      <c r="H564" s="231" t="s">
        <v>160</v>
      </c>
      <c r="I564" s="227" t="s">
        <v>1338</v>
      </c>
      <c r="J564" s="227" t="s">
        <v>1209</v>
      </c>
      <c r="AU564" s="192"/>
      <c r="AV564" s="192"/>
      <c r="AW564" s="192"/>
      <c r="AX564" s="192"/>
      <c r="AY564" s="192"/>
      <c r="AZ564" s="192"/>
    </row>
    <row r="565" spans="1:52" ht="69" customHeight="1">
      <c r="A565" s="224">
        <v>561</v>
      </c>
      <c r="B565" s="225" t="s">
        <v>1339</v>
      </c>
      <c r="C565" s="226"/>
      <c r="D565" s="227" t="s">
        <v>181</v>
      </c>
      <c r="E565" s="228">
        <v>0.2</v>
      </c>
      <c r="F565" s="258"/>
      <c r="G565" s="230" t="s">
        <v>1340</v>
      </c>
      <c r="H565" s="231" t="s">
        <v>160</v>
      </c>
      <c r="I565" s="227" t="s">
        <v>1338</v>
      </c>
      <c r="J565" s="227" t="s">
        <v>1209</v>
      </c>
      <c r="AU565" s="192"/>
      <c r="AV565" s="192"/>
      <c r="AW565" s="192"/>
      <c r="AX565" s="192"/>
      <c r="AY565" s="192"/>
      <c r="AZ565" s="192"/>
    </row>
    <row r="566" spans="1:52" ht="69" customHeight="1">
      <c r="A566" s="224">
        <v>562</v>
      </c>
      <c r="B566" s="225" t="s">
        <v>1341</v>
      </c>
      <c r="C566" s="226"/>
      <c r="D566" s="227" t="s">
        <v>181</v>
      </c>
      <c r="E566" s="228">
        <v>0.2</v>
      </c>
      <c r="F566" s="258"/>
      <c r="G566" s="230" t="s">
        <v>1342</v>
      </c>
      <c r="H566" s="231" t="s">
        <v>160</v>
      </c>
      <c r="I566" s="227" t="s">
        <v>1338</v>
      </c>
      <c r="J566" s="227" t="s">
        <v>1209</v>
      </c>
      <c r="AU566" s="192"/>
      <c r="AV566" s="192"/>
      <c r="AW566" s="192"/>
      <c r="AX566" s="192"/>
      <c r="AY566" s="192"/>
      <c r="AZ566" s="192"/>
    </row>
    <row r="567" spans="1:52" ht="69" customHeight="1">
      <c r="A567" s="224">
        <v>563</v>
      </c>
      <c r="B567" s="225" t="s">
        <v>1343</v>
      </c>
      <c r="C567" s="226"/>
      <c r="D567" s="227" t="s">
        <v>181</v>
      </c>
      <c r="E567" s="228">
        <v>0.2</v>
      </c>
      <c r="F567" s="258"/>
      <c r="G567" s="230" t="s">
        <v>1344</v>
      </c>
      <c r="H567" s="231" t="s">
        <v>160</v>
      </c>
      <c r="I567" s="227" t="s">
        <v>1345</v>
      </c>
      <c r="J567" s="227" t="s">
        <v>1209</v>
      </c>
      <c r="AU567" s="192"/>
      <c r="AV567" s="192"/>
      <c r="AW567" s="192"/>
      <c r="AX567" s="192"/>
      <c r="AY567" s="192"/>
      <c r="AZ567" s="192"/>
    </row>
    <row r="568" spans="1:52" ht="69" customHeight="1">
      <c r="A568" s="224">
        <v>564</v>
      </c>
      <c r="B568" s="225" t="s">
        <v>1346</v>
      </c>
      <c r="C568" s="226"/>
      <c r="D568" s="227" t="s">
        <v>123</v>
      </c>
      <c r="E568" s="228">
        <v>1</v>
      </c>
      <c r="F568" s="258"/>
      <c r="G568" s="230" t="s">
        <v>1347</v>
      </c>
      <c r="H568" s="231" t="s">
        <v>1348</v>
      </c>
      <c r="I568" s="227" t="s">
        <v>1349</v>
      </c>
      <c r="J568" s="227" t="s">
        <v>1209</v>
      </c>
      <c r="AU568" s="192"/>
      <c r="AV568" s="192"/>
      <c r="AW568" s="192"/>
      <c r="AX568" s="192"/>
      <c r="AY568" s="192"/>
      <c r="AZ568" s="192"/>
    </row>
    <row r="569" spans="1:52" ht="69" customHeight="1">
      <c r="A569" s="224">
        <v>565</v>
      </c>
      <c r="B569" s="225" t="s">
        <v>1220</v>
      </c>
      <c r="C569" s="226"/>
      <c r="D569" s="227" t="s">
        <v>135</v>
      </c>
      <c r="E569" s="228">
        <v>0.6</v>
      </c>
      <c r="F569" s="228"/>
      <c r="G569" s="230" t="s">
        <v>1350</v>
      </c>
      <c r="H569" s="231" t="s">
        <v>137</v>
      </c>
      <c r="I569" s="227" t="s">
        <v>1351</v>
      </c>
      <c r="J569" s="227" t="s">
        <v>1209</v>
      </c>
      <c r="AU569" s="192"/>
      <c r="AV569" s="192"/>
      <c r="AW569" s="192"/>
      <c r="AX569" s="192"/>
      <c r="AY569" s="192"/>
      <c r="AZ569" s="192"/>
    </row>
    <row r="570" spans="1:52" ht="69" customHeight="1">
      <c r="A570" s="224">
        <v>566</v>
      </c>
      <c r="B570" s="225" t="s">
        <v>1352</v>
      </c>
      <c r="C570" s="226"/>
      <c r="D570" s="227" t="s">
        <v>123</v>
      </c>
      <c r="E570" s="228">
        <v>1</v>
      </c>
      <c r="F570" s="228" t="s">
        <v>124</v>
      </c>
      <c r="G570" s="230" t="s">
        <v>1353</v>
      </c>
      <c r="H570" s="231" t="s">
        <v>973</v>
      </c>
      <c r="I570" s="227" t="s">
        <v>1354</v>
      </c>
      <c r="J570" s="227" t="s">
        <v>1355</v>
      </c>
      <c r="AU570" s="192"/>
      <c r="AV570" s="192"/>
      <c r="AW570" s="192"/>
      <c r="AX570" s="192"/>
      <c r="AY570" s="192"/>
      <c r="AZ570" s="192"/>
    </row>
    <row r="571" spans="1:52" ht="69" customHeight="1">
      <c r="A571" s="224">
        <v>567</v>
      </c>
      <c r="B571" s="225" t="s">
        <v>1356</v>
      </c>
      <c r="C571" s="226"/>
      <c r="D571" s="227" t="s">
        <v>123</v>
      </c>
      <c r="E571" s="228">
        <v>1</v>
      </c>
      <c r="F571" s="228" t="s">
        <v>124</v>
      </c>
      <c r="G571" s="230" t="s">
        <v>1357</v>
      </c>
      <c r="H571" s="231" t="s">
        <v>973</v>
      </c>
      <c r="I571" s="227" t="s">
        <v>1358</v>
      </c>
      <c r="J571" s="227" t="s">
        <v>1213</v>
      </c>
      <c r="AU571" s="192"/>
      <c r="AV571" s="192"/>
      <c r="AW571" s="192"/>
      <c r="AX571" s="192"/>
      <c r="AY571" s="192"/>
      <c r="AZ571" s="192"/>
    </row>
    <row r="572" spans="1:52" ht="69" customHeight="1">
      <c r="A572" s="224">
        <v>568</v>
      </c>
      <c r="B572" s="225" t="s">
        <v>1359</v>
      </c>
      <c r="C572" s="226"/>
      <c r="D572" s="227" t="s">
        <v>123</v>
      </c>
      <c r="E572" s="228">
        <v>1</v>
      </c>
      <c r="F572" s="228" t="s">
        <v>124</v>
      </c>
      <c r="G572" s="230" t="s">
        <v>1360</v>
      </c>
      <c r="H572" s="231" t="s">
        <v>973</v>
      </c>
      <c r="I572" s="227" t="s">
        <v>1361</v>
      </c>
      <c r="J572" s="227" t="s">
        <v>1213</v>
      </c>
      <c r="AU572" s="192"/>
      <c r="AV572" s="192"/>
      <c r="AW572" s="192"/>
      <c r="AX572" s="192"/>
      <c r="AY572" s="192"/>
      <c r="AZ572" s="192"/>
    </row>
    <row r="573" spans="1:52" ht="69" customHeight="1">
      <c r="A573" s="224">
        <v>569</v>
      </c>
      <c r="B573" s="225" t="s">
        <v>1362</v>
      </c>
      <c r="C573" s="226"/>
      <c r="D573" s="227" t="s">
        <v>123</v>
      </c>
      <c r="E573" s="228">
        <v>1</v>
      </c>
      <c r="F573" s="228" t="s">
        <v>124</v>
      </c>
      <c r="G573" s="230" t="s">
        <v>1363</v>
      </c>
      <c r="H573" s="231" t="s">
        <v>973</v>
      </c>
      <c r="I573" s="227" t="s">
        <v>1364</v>
      </c>
      <c r="J573" s="227" t="s">
        <v>1213</v>
      </c>
      <c r="AU573" s="192"/>
      <c r="AV573" s="192"/>
      <c r="AW573" s="192"/>
      <c r="AX573" s="192"/>
      <c r="AY573" s="192"/>
      <c r="AZ573" s="192"/>
    </row>
    <row r="574" spans="1:52" ht="69" customHeight="1">
      <c r="A574" s="224">
        <v>570</v>
      </c>
      <c r="B574" s="225" t="s">
        <v>1365</v>
      </c>
      <c r="C574" s="226"/>
      <c r="D574" s="227" t="s">
        <v>123</v>
      </c>
      <c r="E574" s="228">
        <v>1</v>
      </c>
      <c r="F574" s="228" t="s">
        <v>124</v>
      </c>
      <c r="G574" s="230" t="s">
        <v>1366</v>
      </c>
      <c r="H574" s="231" t="s">
        <v>973</v>
      </c>
      <c r="I574" s="227" t="s">
        <v>1367</v>
      </c>
      <c r="J574" s="227" t="s">
        <v>1213</v>
      </c>
      <c r="AU574" s="192"/>
      <c r="AV574" s="192"/>
      <c r="AW574" s="192"/>
      <c r="AX574" s="192"/>
      <c r="AY574" s="192"/>
      <c r="AZ574" s="192"/>
    </row>
    <row r="575" spans="1:52" ht="69" customHeight="1">
      <c r="A575" s="224">
        <v>571</v>
      </c>
      <c r="B575" s="225" t="s">
        <v>1368</v>
      </c>
      <c r="C575" s="226"/>
      <c r="D575" s="227" t="s">
        <v>123</v>
      </c>
      <c r="E575" s="228">
        <v>1</v>
      </c>
      <c r="F575" s="228" t="s">
        <v>124</v>
      </c>
      <c r="G575" s="230" t="s">
        <v>1369</v>
      </c>
      <c r="H575" s="231" t="s">
        <v>973</v>
      </c>
      <c r="I575" s="227" t="s">
        <v>1367</v>
      </c>
      <c r="J575" s="227" t="s">
        <v>1213</v>
      </c>
      <c r="AU575" s="192"/>
      <c r="AV575" s="192"/>
      <c r="AW575" s="192"/>
      <c r="AX575" s="192"/>
      <c r="AY575" s="192"/>
      <c r="AZ575" s="192"/>
    </row>
    <row r="576" spans="1:52" ht="69" customHeight="1">
      <c r="A576" s="224">
        <v>572</v>
      </c>
      <c r="B576" s="225" t="s">
        <v>1370</v>
      </c>
      <c r="C576" s="226"/>
      <c r="D576" s="227" t="s">
        <v>123</v>
      </c>
      <c r="E576" s="228">
        <v>1</v>
      </c>
      <c r="F576" s="228" t="s">
        <v>124</v>
      </c>
      <c r="G576" s="230" t="s">
        <v>1371</v>
      </c>
      <c r="H576" s="231" t="s">
        <v>973</v>
      </c>
      <c r="I576" s="227" t="s">
        <v>1372</v>
      </c>
      <c r="J576" s="227" t="s">
        <v>571</v>
      </c>
      <c r="AU576" s="192"/>
      <c r="AV576" s="192"/>
      <c r="AW576" s="192"/>
      <c r="AX576" s="192"/>
      <c r="AY576" s="192"/>
      <c r="AZ576" s="192"/>
    </row>
    <row r="577" spans="1:52" ht="69" customHeight="1">
      <c r="A577" s="224">
        <v>573</v>
      </c>
      <c r="B577" s="225" t="s">
        <v>1373</v>
      </c>
      <c r="C577" s="226"/>
      <c r="D577" s="227" t="s">
        <v>123</v>
      </c>
      <c r="E577" s="228">
        <v>1</v>
      </c>
      <c r="F577" s="228" t="s">
        <v>474</v>
      </c>
      <c r="G577" s="230" t="s">
        <v>1374</v>
      </c>
      <c r="H577" s="231" t="s">
        <v>439</v>
      </c>
      <c r="I577" s="227" t="s">
        <v>1375</v>
      </c>
      <c r="J577" s="227" t="s">
        <v>1209</v>
      </c>
      <c r="AU577" s="192"/>
      <c r="AV577" s="192"/>
      <c r="AW577" s="192"/>
      <c r="AX577" s="192"/>
      <c r="AY577" s="192"/>
      <c r="AZ577" s="192"/>
    </row>
    <row r="578" spans="1:52" ht="69" customHeight="1">
      <c r="A578" s="224">
        <v>574</v>
      </c>
      <c r="B578" s="225" t="s">
        <v>1376</v>
      </c>
      <c r="C578" s="226"/>
      <c r="D578" s="227" t="s">
        <v>123</v>
      </c>
      <c r="E578" s="228">
        <v>1</v>
      </c>
      <c r="F578" s="228" t="s">
        <v>474</v>
      </c>
      <c r="G578" s="230" t="s">
        <v>1377</v>
      </c>
      <c r="H578" s="231" t="s">
        <v>439</v>
      </c>
      <c r="I578" s="227" t="s">
        <v>1260</v>
      </c>
      <c r="J578" s="227" t="s">
        <v>1209</v>
      </c>
      <c r="AU578" s="192"/>
      <c r="AV578" s="192"/>
      <c r="AW578" s="192"/>
      <c r="AX578" s="192"/>
      <c r="AY578" s="192"/>
      <c r="AZ578" s="192"/>
    </row>
    <row r="579" spans="1:52" ht="69" customHeight="1">
      <c r="A579" s="224">
        <v>575</v>
      </c>
      <c r="B579" s="225" t="s">
        <v>1255</v>
      </c>
      <c r="C579" s="226"/>
      <c r="D579" s="227" t="s">
        <v>158</v>
      </c>
      <c r="E579" s="228">
        <v>0.4</v>
      </c>
      <c r="F579" s="228"/>
      <c r="G579" s="230" t="s">
        <v>1378</v>
      </c>
      <c r="H579" s="231" t="s">
        <v>160</v>
      </c>
      <c r="I579" s="227" t="s">
        <v>1379</v>
      </c>
      <c r="J579" s="227" t="s">
        <v>1380</v>
      </c>
      <c r="AU579" s="192"/>
      <c r="AV579" s="192"/>
      <c r="AW579" s="192"/>
      <c r="AX579" s="192"/>
      <c r="AY579" s="192"/>
      <c r="AZ579" s="192"/>
    </row>
    <row r="580" spans="1:52" ht="69" customHeight="1">
      <c r="A580" s="224">
        <v>576</v>
      </c>
      <c r="B580" s="225" t="s">
        <v>1381</v>
      </c>
      <c r="C580" s="226"/>
      <c r="D580" s="227" t="s">
        <v>123</v>
      </c>
      <c r="E580" s="228">
        <v>1</v>
      </c>
      <c r="F580" s="228" t="s">
        <v>545</v>
      </c>
      <c r="G580" s="230" t="s">
        <v>1382</v>
      </c>
      <c r="H580" s="229" t="s">
        <v>439</v>
      </c>
      <c r="I580" s="227" t="s">
        <v>1383</v>
      </c>
      <c r="J580" s="227" t="s">
        <v>1209</v>
      </c>
      <c r="AU580" s="192"/>
      <c r="AV580" s="192"/>
      <c r="AW580" s="192"/>
      <c r="AX580" s="192"/>
      <c r="AY580" s="192"/>
      <c r="AZ580" s="192"/>
    </row>
    <row r="581" spans="1:52" ht="69" customHeight="1">
      <c r="A581" s="224">
        <v>577</v>
      </c>
      <c r="B581" s="225" t="s">
        <v>1384</v>
      </c>
      <c r="C581" s="226"/>
      <c r="D581" s="227" t="s">
        <v>123</v>
      </c>
      <c r="E581" s="228">
        <v>1</v>
      </c>
      <c r="F581" s="228" t="s">
        <v>545</v>
      </c>
      <c r="G581" s="230" t="s">
        <v>1385</v>
      </c>
      <c r="H581" s="229" t="s">
        <v>439</v>
      </c>
      <c r="I581" s="227" t="s">
        <v>1386</v>
      </c>
      <c r="J581" s="227" t="s">
        <v>1209</v>
      </c>
      <c r="AU581" s="192"/>
      <c r="AV581" s="192"/>
      <c r="AW581" s="192"/>
      <c r="AX581" s="192"/>
      <c r="AY581" s="192"/>
      <c r="AZ581" s="192"/>
    </row>
    <row r="582" spans="1:52" ht="69" customHeight="1">
      <c r="A582" s="224">
        <v>578</v>
      </c>
      <c r="B582" s="225" t="s">
        <v>1387</v>
      </c>
      <c r="C582" s="226"/>
      <c r="D582" s="227" t="s">
        <v>123</v>
      </c>
      <c r="E582" s="228">
        <v>1</v>
      </c>
      <c r="F582" s="228" t="s">
        <v>545</v>
      </c>
      <c r="G582" s="230" t="s">
        <v>1388</v>
      </c>
      <c r="H582" s="229" t="s">
        <v>439</v>
      </c>
      <c r="I582" s="227" t="s">
        <v>1389</v>
      </c>
      <c r="J582" s="227" t="s">
        <v>1390</v>
      </c>
      <c r="AU582" s="192"/>
      <c r="AV582" s="192"/>
      <c r="AW582" s="192"/>
      <c r="AX582" s="192"/>
      <c r="AY582" s="192"/>
      <c r="AZ582" s="192"/>
    </row>
    <row r="583" spans="1:52" ht="69" customHeight="1">
      <c r="A583" s="224">
        <v>579</v>
      </c>
      <c r="B583" s="225" t="s">
        <v>1391</v>
      </c>
      <c r="C583" s="226"/>
      <c r="D583" s="227" t="s">
        <v>123</v>
      </c>
      <c r="E583" s="228">
        <v>1</v>
      </c>
      <c r="F583" s="228" t="s">
        <v>545</v>
      </c>
      <c r="G583" s="230" t="s">
        <v>1392</v>
      </c>
      <c r="H583" s="229" t="s">
        <v>439</v>
      </c>
      <c r="I583" s="227" t="s">
        <v>1393</v>
      </c>
      <c r="J583" s="227" t="s">
        <v>1390</v>
      </c>
      <c r="AU583" s="192"/>
      <c r="AV583" s="192"/>
      <c r="AW583" s="192"/>
      <c r="AX583" s="192"/>
      <c r="AY583" s="192"/>
      <c r="AZ583" s="192"/>
    </row>
    <row r="584" spans="1:52" ht="69" customHeight="1">
      <c r="A584" s="224">
        <v>580</v>
      </c>
      <c r="B584" s="225" t="s">
        <v>1394</v>
      </c>
      <c r="C584" s="226"/>
      <c r="D584" s="227" t="s">
        <v>123</v>
      </c>
      <c r="E584" s="228">
        <v>1</v>
      </c>
      <c r="F584" s="228" t="s">
        <v>545</v>
      </c>
      <c r="G584" s="230" t="s">
        <v>1395</v>
      </c>
      <c r="H584" s="229" t="s">
        <v>439</v>
      </c>
      <c r="I584" s="227" t="s">
        <v>1389</v>
      </c>
      <c r="J584" s="227" t="s">
        <v>1390</v>
      </c>
      <c r="AU584" s="192"/>
      <c r="AV584" s="192"/>
      <c r="AW584" s="192"/>
      <c r="AX584" s="192"/>
      <c r="AY584" s="192"/>
      <c r="AZ584" s="192"/>
    </row>
    <row r="585" spans="1:52" ht="69" customHeight="1">
      <c r="A585" s="224">
        <v>581</v>
      </c>
      <c r="B585" s="225" t="s">
        <v>1396</v>
      </c>
      <c r="C585" s="226"/>
      <c r="D585" s="227" t="s">
        <v>123</v>
      </c>
      <c r="E585" s="228">
        <v>1</v>
      </c>
      <c r="F585" s="228" t="s">
        <v>545</v>
      </c>
      <c r="G585" s="230" t="s">
        <v>1397</v>
      </c>
      <c r="H585" s="229" t="s">
        <v>439</v>
      </c>
      <c r="I585" s="227" t="s">
        <v>1398</v>
      </c>
      <c r="J585" s="227" t="s">
        <v>1209</v>
      </c>
      <c r="AU585" s="192"/>
      <c r="AV585" s="192"/>
      <c r="AW585" s="192"/>
      <c r="AX585" s="192"/>
      <c r="AY585" s="192"/>
      <c r="AZ585" s="192"/>
    </row>
    <row r="586" spans="1:52" ht="69" customHeight="1">
      <c r="A586" s="224">
        <v>582</v>
      </c>
      <c r="B586" s="225" t="s">
        <v>1399</v>
      </c>
      <c r="C586" s="226"/>
      <c r="D586" s="227" t="s">
        <v>123</v>
      </c>
      <c r="E586" s="228">
        <v>1</v>
      </c>
      <c r="F586" s="228" t="s">
        <v>545</v>
      </c>
      <c r="G586" s="230" t="s">
        <v>1400</v>
      </c>
      <c r="H586" s="229" t="s">
        <v>439</v>
      </c>
      <c r="I586" s="227" t="s">
        <v>1401</v>
      </c>
      <c r="J586" s="227" t="s">
        <v>1209</v>
      </c>
      <c r="AU586" s="192"/>
      <c r="AV586" s="192"/>
      <c r="AW586" s="192"/>
      <c r="AX586" s="192"/>
      <c r="AY586" s="192"/>
      <c r="AZ586" s="192"/>
    </row>
    <row r="587" spans="1:52" ht="69" customHeight="1">
      <c r="A587" s="224">
        <v>583</v>
      </c>
      <c r="B587" s="225" t="s">
        <v>1402</v>
      </c>
      <c r="C587" s="226"/>
      <c r="D587" s="227" t="s">
        <v>123</v>
      </c>
      <c r="E587" s="228">
        <v>1</v>
      </c>
      <c r="F587" s="228" t="s">
        <v>545</v>
      </c>
      <c r="G587" s="230" t="s">
        <v>1403</v>
      </c>
      <c r="H587" s="229" t="s">
        <v>439</v>
      </c>
      <c r="I587" s="227" t="s">
        <v>1404</v>
      </c>
      <c r="J587" s="227" t="s">
        <v>1209</v>
      </c>
      <c r="AU587" s="192"/>
      <c r="AV587" s="192"/>
      <c r="AW587" s="192"/>
      <c r="AX587" s="192"/>
      <c r="AY587" s="192"/>
      <c r="AZ587" s="192"/>
    </row>
    <row r="588" spans="1:52" ht="69" customHeight="1">
      <c r="A588" s="224">
        <v>584</v>
      </c>
      <c r="B588" s="225" t="s">
        <v>1405</v>
      </c>
      <c r="C588" s="226"/>
      <c r="D588" s="227" t="s">
        <v>123</v>
      </c>
      <c r="E588" s="228">
        <v>1</v>
      </c>
      <c r="F588" s="228" t="s">
        <v>545</v>
      </c>
      <c r="G588" s="230" t="s">
        <v>1406</v>
      </c>
      <c r="H588" s="229" t="s">
        <v>439</v>
      </c>
      <c r="I588" s="227" t="s">
        <v>1407</v>
      </c>
      <c r="J588" s="227" t="s">
        <v>1408</v>
      </c>
      <c r="AU588" s="192"/>
      <c r="AV588" s="192"/>
      <c r="AW588" s="192"/>
      <c r="AX588" s="192"/>
      <c r="AY588" s="192"/>
      <c r="AZ588" s="192"/>
    </row>
    <row r="589" spans="1:52" ht="89.25" customHeight="1">
      <c r="A589" s="224">
        <v>585</v>
      </c>
      <c r="B589" s="225" t="s">
        <v>1409</v>
      </c>
      <c r="C589" s="226"/>
      <c r="D589" s="227" t="s">
        <v>123</v>
      </c>
      <c r="E589" s="228">
        <v>1</v>
      </c>
      <c r="F589" s="228" t="s">
        <v>545</v>
      </c>
      <c r="G589" s="230" t="s">
        <v>1410</v>
      </c>
      <c r="H589" s="229" t="s">
        <v>439</v>
      </c>
      <c r="I589" s="227" t="s">
        <v>1411</v>
      </c>
      <c r="J589" s="227" t="s">
        <v>1209</v>
      </c>
      <c r="AU589" s="192"/>
      <c r="AV589" s="192"/>
      <c r="AW589" s="192"/>
      <c r="AX589" s="192"/>
      <c r="AY589" s="192"/>
      <c r="AZ589" s="192"/>
    </row>
    <row r="590" spans="1:52" ht="69" customHeight="1">
      <c r="A590" s="224">
        <v>586</v>
      </c>
      <c r="B590" s="225" t="s">
        <v>1412</v>
      </c>
      <c r="C590" s="226"/>
      <c r="D590" s="227" t="s">
        <v>123</v>
      </c>
      <c r="E590" s="228">
        <v>1</v>
      </c>
      <c r="F590" s="228" t="s">
        <v>545</v>
      </c>
      <c r="G590" s="230" t="s">
        <v>1413</v>
      </c>
      <c r="H590" s="229" t="s">
        <v>439</v>
      </c>
      <c r="I590" s="227" t="s">
        <v>1414</v>
      </c>
      <c r="J590" s="227" t="s">
        <v>1209</v>
      </c>
      <c r="AU590" s="192"/>
      <c r="AV590" s="192"/>
      <c r="AW590" s="192"/>
      <c r="AX590" s="192"/>
      <c r="AY590" s="192"/>
      <c r="AZ590" s="192"/>
    </row>
    <row r="591" spans="1:52" ht="69" customHeight="1">
      <c r="A591" s="224">
        <v>587</v>
      </c>
      <c r="B591" s="225" t="s">
        <v>1415</v>
      </c>
      <c r="C591" s="226"/>
      <c r="D591" s="227" t="s">
        <v>123</v>
      </c>
      <c r="E591" s="228">
        <v>1</v>
      </c>
      <c r="F591" s="228" t="s">
        <v>545</v>
      </c>
      <c r="G591" s="230" t="s">
        <v>1416</v>
      </c>
      <c r="H591" s="229" t="s">
        <v>439</v>
      </c>
      <c r="I591" s="227" t="s">
        <v>1417</v>
      </c>
      <c r="J591" s="227" t="s">
        <v>1209</v>
      </c>
      <c r="AU591" s="192"/>
      <c r="AV591" s="192"/>
      <c r="AW591" s="192"/>
      <c r="AX591" s="192"/>
      <c r="AY591" s="192"/>
      <c r="AZ591" s="192"/>
    </row>
    <row r="592" spans="1:52" ht="69" customHeight="1">
      <c r="A592" s="224">
        <v>588</v>
      </c>
      <c r="B592" s="225" t="s">
        <v>1418</v>
      </c>
      <c r="C592" s="226"/>
      <c r="D592" s="227" t="s">
        <v>123</v>
      </c>
      <c r="E592" s="228">
        <v>1</v>
      </c>
      <c r="F592" s="228" t="s">
        <v>545</v>
      </c>
      <c r="G592" s="230" t="s">
        <v>1419</v>
      </c>
      <c r="H592" s="229" t="s">
        <v>439</v>
      </c>
      <c r="I592" s="227" t="s">
        <v>1420</v>
      </c>
      <c r="J592" s="227" t="s">
        <v>1209</v>
      </c>
      <c r="AU592" s="192"/>
      <c r="AV592" s="192"/>
      <c r="AW592" s="192"/>
      <c r="AX592" s="192"/>
      <c r="AY592" s="192"/>
      <c r="AZ592" s="192"/>
    </row>
    <row r="593" spans="1:52" ht="69" customHeight="1">
      <c r="A593" s="224">
        <v>589</v>
      </c>
      <c r="B593" s="225" t="s">
        <v>1421</v>
      </c>
      <c r="C593" s="226"/>
      <c r="D593" s="227" t="s">
        <v>123</v>
      </c>
      <c r="E593" s="228">
        <v>1</v>
      </c>
      <c r="F593" s="228" t="s">
        <v>545</v>
      </c>
      <c r="G593" s="230" t="s">
        <v>1422</v>
      </c>
      <c r="H593" s="229" t="s">
        <v>439</v>
      </c>
      <c r="I593" s="227" t="s">
        <v>1423</v>
      </c>
      <c r="J593" s="227" t="s">
        <v>1209</v>
      </c>
      <c r="AU593" s="192"/>
      <c r="AV593" s="192"/>
      <c r="AW593" s="192"/>
      <c r="AX593" s="192"/>
      <c r="AY593" s="192"/>
      <c r="AZ593" s="192"/>
    </row>
    <row r="594" spans="1:52" ht="68.25" customHeight="1">
      <c r="A594" s="224">
        <v>590</v>
      </c>
      <c r="B594" s="237" t="s">
        <v>1424</v>
      </c>
      <c r="C594" s="270"/>
      <c r="D594" s="249" t="s">
        <v>123</v>
      </c>
      <c r="E594" s="240">
        <v>1</v>
      </c>
      <c r="F594" s="271" t="s">
        <v>915</v>
      </c>
      <c r="G594" s="272" t="s">
        <v>1425</v>
      </c>
      <c r="H594" s="242" t="s">
        <v>1426</v>
      </c>
      <c r="I594" s="243" t="s">
        <v>1427</v>
      </c>
      <c r="J594" s="243" t="s">
        <v>1428</v>
      </c>
      <c r="K594" s="192"/>
      <c r="L594" s="192"/>
      <c r="M594" s="192"/>
      <c r="N594" s="192"/>
      <c r="O594" s="192"/>
      <c r="P594" s="192"/>
      <c r="Q594" s="192"/>
      <c r="R594" s="192"/>
      <c r="S594" s="192"/>
      <c r="T594" s="192"/>
      <c r="U594" s="192"/>
      <c r="V594" s="192"/>
      <c r="W594" s="192"/>
      <c r="X594" s="192"/>
      <c r="Y594" s="192"/>
      <c r="Z594" s="192"/>
      <c r="AA594" s="192"/>
      <c r="AB594" s="192"/>
      <c r="AC594" s="192"/>
      <c r="AD594" s="192"/>
      <c r="AE594" s="192"/>
      <c r="AF594" s="192"/>
      <c r="AG594" s="192"/>
      <c r="AH594" s="192"/>
      <c r="AI594" s="192"/>
      <c r="AJ594" s="192"/>
      <c r="AK594" s="192"/>
      <c r="AL594" s="192"/>
      <c r="AM594" s="192"/>
      <c r="AN594" s="192"/>
      <c r="AO594" s="192"/>
      <c r="AP594" s="192"/>
      <c r="AQ594" s="192"/>
      <c r="AR594" s="192"/>
      <c r="AS594" s="192"/>
      <c r="AT594" s="192"/>
      <c r="AU594" s="192"/>
      <c r="AV594" s="192"/>
      <c r="AW594" s="192"/>
      <c r="AX594" s="192"/>
      <c r="AY594" s="192"/>
      <c r="AZ594" s="192"/>
    </row>
    <row r="595" spans="1:52" ht="69" customHeight="1">
      <c r="A595" s="224">
        <v>591</v>
      </c>
      <c r="B595" s="225" t="s">
        <v>1314</v>
      </c>
      <c r="C595" s="226"/>
      <c r="D595" s="227" t="s">
        <v>158</v>
      </c>
      <c r="E595" s="228">
        <v>0.4</v>
      </c>
      <c r="F595" s="228"/>
      <c r="G595" s="230" t="s">
        <v>1429</v>
      </c>
      <c r="H595" s="231" t="s">
        <v>160</v>
      </c>
      <c r="I595" s="227" t="s">
        <v>1430</v>
      </c>
      <c r="J595" s="227" t="s">
        <v>1431</v>
      </c>
      <c r="AU595" s="192"/>
      <c r="AV595" s="192"/>
      <c r="AW595" s="192"/>
      <c r="AX595" s="192"/>
      <c r="AY595" s="192"/>
      <c r="AZ595" s="192"/>
    </row>
    <row r="596" spans="1:52" ht="69" customHeight="1">
      <c r="A596" s="224">
        <v>592</v>
      </c>
      <c r="B596" s="225" t="s">
        <v>1316</v>
      </c>
      <c r="C596" s="226"/>
      <c r="D596" s="227" t="s">
        <v>158</v>
      </c>
      <c r="E596" s="228">
        <v>0.4</v>
      </c>
      <c r="F596" s="228"/>
      <c r="G596" s="230" t="s">
        <v>1432</v>
      </c>
      <c r="H596" s="231" t="s">
        <v>160</v>
      </c>
      <c r="I596" s="227" t="s">
        <v>1433</v>
      </c>
      <c r="J596" s="227" t="s">
        <v>1431</v>
      </c>
      <c r="AU596" s="192"/>
      <c r="AV596" s="192"/>
      <c r="AW596" s="192"/>
      <c r="AX596" s="192"/>
      <c r="AY596" s="192"/>
      <c r="AZ596" s="192"/>
    </row>
    <row r="597" spans="1:52" ht="69" customHeight="1">
      <c r="A597" s="224">
        <v>593</v>
      </c>
      <c r="B597" s="225" t="s">
        <v>1318</v>
      </c>
      <c r="C597" s="226"/>
      <c r="D597" s="227" t="s">
        <v>158</v>
      </c>
      <c r="E597" s="228">
        <v>0.4</v>
      </c>
      <c r="F597" s="228"/>
      <c r="G597" s="230" t="s">
        <v>1434</v>
      </c>
      <c r="H597" s="231" t="s">
        <v>160</v>
      </c>
      <c r="I597" s="227" t="s">
        <v>1433</v>
      </c>
      <c r="J597" s="227" t="s">
        <v>1431</v>
      </c>
      <c r="AU597" s="192"/>
      <c r="AV597" s="192"/>
      <c r="AW597" s="192"/>
      <c r="AX597" s="192"/>
      <c r="AY597" s="192"/>
      <c r="AZ597" s="192"/>
    </row>
    <row r="598" spans="1:52" ht="69" customHeight="1">
      <c r="A598" s="224">
        <v>594</v>
      </c>
      <c r="B598" s="225" t="s">
        <v>1435</v>
      </c>
      <c r="C598" s="226"/>
      <c r="D598" s="227" t="s">
        <v>158</v>
      </c>
      <c r="E598" s="228">
        <v>0.4</v>
      </c>
      <c r="F598" s="228"/>
      <c r="G598" s="230" t="s">
        <v>176</v>
      </c>
      <c r="H598" s="231" t="s">
        <v>177</v>
      </c>
      <c r="I598" s="227" t="s">
        <v>1436</v>
      </c>
      <c r="J598" s="227" t="s">
        <v>1209</v>
      </c>
      <c r="AU598" s="192"/>
      <c r="AV598" s="192"/>
      <c r="AW598" s="192"/>
      <c r="AX598" s="192"/>
      <c r="AY598" s="192"/>
      <c r="AZ598" s="192"/>
    </row>
    <row r="599" spans="1:52" ht="69" customHeight="1">
      <c r="A599" s="224">
        <v>595</v>
      </c>
      <c r="B599" s="225" t="s">
        <v>1437</v>
      </c>
      <c r="C599" s="226"/>
      <c r="D599" s="227" t="s">
        <v>158</v>
      </c>
      <c r="E599" s="228">
        <v>0.4</v>
      </c>
      <c r="F599" s="228"/>
      <c r="G599" s="230" t="s">
        <v>176</v>
      </c>
      <c r="H599" s="231" t="s">
        <v>177</v>
      </c>
      <c r="I599" s="227" t="s">
        <v>1438</v>
      </c>
      <c r="J599" s="227" t="s">
        <v>1209</v>
      </c>
      <c r="AU599" s="192"/>
      <c r="AV599" s="192"/>
      <c r="AW599" s="192"/>
      <c r="AX599" s="192"/>
      <c r="AY599" s="192"/>
      <c r="AZ599" s="192"/>
    </row>
    <row r="600" spans="1:52" ht="69" customHeight="1">
      <c r="A600" s="224">
        <v>596</v>
      </c>
      <c r="B600" s="225" t="s">
        <v>1439</v>
      </c>
      <c r="C600" s="226"/>
      <c r="D600" s="227" t="s">
        <v>158</v>
      </c>
      <c r="E600" s="228">
        <v>0.4</v>
      </c>
      <c r="F600" s="228"/>
      <c r="G600" s="230" t="s">
        <v>176</v>
      </c>
      <c r="H600" s="231" t="s">
        <v>177</v>
      </c>
      <c r="I600" s="227" t="s">
        <v>1440</v>
      </c>
      <c r="J600" s="227" t="s">
        <v>1209</v>
      </c>
      <c r="AU600" s="192"/>
      <c r="AV600" s="192"/>
      <c r="AW600" s="192"/>
      <c r="AX600" s="192"/>
      <c r="AY600" s="192"/>
      <c r="AZ600" s="192"/>
    </row>
    <row r="601" spans="1:52" s="183" customFormat="1" ht="69" customHeight="1">
      <c r="A601" s="224">
        <v>597</v>
      </c>
      <c r="B601" s="225" t="s">
        <v>1441</v>
      </c>
      <c r="C601" s="226"/>
      <c r="D601" s="227" t="s">
        <v>123</v>
      </c>
      <c r="E601" s="228">
        <v>1</v>
      </c>
      <c r="F601" s="228" t="s">
        <v>474</v>
      </c>
      <c r="G601" s="230" t="s">
        <v>1442</v>
      </c>
      <c r="H601" s="231" t="s">
        <v>587</v>
      </c>
      <c r="I601" s="227" t="s">
        <v>1443</v>
      </c>
      <c r="J601" s="227" t="s">
        <v>1444</v>
      </c>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row>
    <row r="602" spans="1:52" s="183" customFormat="1" ht="69" customHeight="1">
      <c r="A602" s="224">
        <v>598</v>
      </c>
      <c r="B602" s="225" t="s">
        <v>1445</v>
      </c>
      <c r="C602" s="226"/>
      <c r="D602" s="227" t="s">
        <v>123</v>
      </c>
      <c r="E602" s="228">
        <v>1</v>
      </c>
      <c r="F602" s="228" t="s">
        <v>474</v>
      </c>
      <c r="G602" s="230" t="s">
        <v>1446</v>
      </c>
      <c r="H602" s="231" t="s">
        <v>587</v>
      </c>
      <c r="I602" s="227" t="s">
        <v>1447</v>
      </c>
      <c r="J602" s="227" t="s">
        <v>1448</v>
      </c>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row>
    <row r="603" spans="1:52" ht="69" customHeight="1">
      <c r="A603" s="224">
        <v>599</v>
      </c>
      <c r="B603" s="225" t="s">
        <v>1449</v>
      </c>
      <c r="C603" s="226"/>
      <c r="D603" s="227" t="s">
        <v>135</v>
      </c>
      <c r="E603" s="228">
        <v>0.6</v>
      </c>
      <c r="F603" s="228"/>
      <c r="G603" s="230" t="s">
        <v>1450</v>
      </c>
      <c r="H603" s="231" t="s">
        <v>137</v>
      </c>
      <c r="I603" s="227" t="s">
        <v>1451</v>
      </c>
      <c r="J603" s="227" t="s">
        <v>1209</v>
      </c>
      <c r="AU603" s="192"/>
      <c r="AV603" s="192"/>
      <c r="AW603" s="192"/>
      <c r="AX603" s="192"/>
      <c r="AY603" s="192"/>
      <c r="AZ603" s="192"/>
    </row>
    <row r="604" spans="1:52" s="183" customFormat="1" ht="69" customHeight="1">
      <c r="A604" s="224">
        <v>600</v>
      </c>
      <c r="B604" s="225" t="s">
        <v>1452</v>
      </c>
      <c r="C604" s="226"/>
      <c r="D604" s="227" t="s">
        <v>123</v>
      </c>
      <c r="E604" s="228">
        <v>1</v>
      </c>
      <c r="F604" s="228" t="s">
        <v>474</v>
      </c>
      <c r="G604" s="230" t="s">
        <v>1453</v>
      </c>
      <c r="H604" s="231" t="s">
        <v>587</v>
      </c>
      <c r="I604" s="227" t="s">
        <v>1454</v>
      </c>
      <c r="J604" s="227" t="s">
        <v>1213</v>
      </c>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row>
    <row r="605" spans="1:52" ht="69" customHeight="1">
      <c r="A605" s="224">
        <v>601</v>
      </c>
      <c r="B605" s="225" t="s">
        <v>1455</v>
      </c>
      <c r="C605" s="226"/>
      <c r="D605" s="227" t="s">
        <v>158</v>
      </c>
      <c r="E605" s="228">
        <v>0.4</v>
      </c>
      <c r="F605" s="228"/>
      <c r="G605" s="227" t="s">
        <v>510</v>
      </c>
      <c r="H605" s="229" t="s">
        <v>511</v>
      </c>
      <c r="I605" s="227" t="s">
        <v>1277</v>
      </c>
      <c r="J605" s="227" t="s">
        <v>1209</v>
      </c>
      <c r="AU605" s="192"/>
      <c r="AV605" s="192"/>
      <c r="AW605" s="192"/>
      <c r="AX605" s="192"/>
      <c r="AY605" s="192"/>
      <c r="AZ605" s="192"/>
    </row>
    <row r="606" spans="1:52" ht="69" customHeight="1">
      <c r="A606" s="224">
        <v>602</v>
      </c>
      <c r="B606" s="225" t="s">
        <v>1456</v>
      </c>
      <c r="C606" s="226"/>
      <c r="D606" s="227" t="s">
        <v>158</v>
      </c>
      <c r="E606" s="228">
        <v>0.4</v>
      </c>
      <c r="F606" s="228"/>
      <c r="G606" s="227" t="s">
        <v>510</v>
      </c>
      <c r="H606" s="229" t="s">
        <v>511</v>
      </c>
      <c r="I606" s="227" t="s">
        <v>1457</v>
      </c>
      <c r="J606" s="227" t="s">
        <v>1458</v>
      </c>
      <c r="AU606" s="192"/>
      <c r="AV606" s="192"/>
      <c r="AW606" s="192"/>
      <c r="AX606" s="192"/>
      <c r="AY606" s="192"/>
      <c r="AZ606" s="192"/>
    </row>
    <row r="607" spans="1:52" ht="69" customHeight="1">
      <c r="A607" s="224">
        <v>603</v>
      </c>
      <c r="B607" s="225" t="s">
        <v>1459</v>
      </c>
      <c r="C607" s="226"/>
      <c r="D607" s="227" t="s">
        <v>158</v>
      </c>
      <c r="E607" s="228">
        <v>0.4</v>
      </c>
      <c r="F607" s="228"/>
      <c r="G607" s="227" t="s">
        <v>510</v>
      </c>
      <c r="H607" s="229" t="s">
        <v>511</v>
      </c>
      <c r="I607" s="227" t="s">
        <v>1460</v>
      </c>
      <c r="J607" s="227" t="s">
        <v>1461</v>
      </c>
      <c r="AU607" s="192"/>
      <c r="AV607" s="192"/>
      <c r="AW607" s="192"/>
      <c r="AX607" s="192"/>
      <c r="AY607" s="192"/>
      <c r="AZ607" s="192"/>
    </row>
    <row r="608" spans="1:52" ht="69" customHeight="1">
      <c r="A608" s="224">
        <v>604</v>
      </c>
      <c r="B608" s="225" t="s">
        <v>1462</v>
      </c>
      <c r="C608" s="226"/>
      <c r="D608" s="227" t="s">
        <v>158</v>
      </c>
      <c r="E608" s="228">
        <v>0.4</v>
      </c>
      <c r="F608" s="228"/>
      <c r="G608" s="227" t="s">
        <v>510</v>
      </c>
      <c r="H608" s="229" t="s">
        <v>511</v>
      </c>
      <c r="I608" s="227" t="s">
        <v>1463</v>
      </c>
      <c r="J608" s="227" t="s">
        <v>1209</v>
      </c>
      <c r="AU608" s="192"/>
      <c r="AV608" s="192"/>
      <c r="AW608" s="192"/>
      <c r="AX608" s="192"/>
      <c r="AY608" s="192"/>
      <c r="AZ608" s="192"/>
    </row>
    <row r="609" spans="1:52" ht="69" customHeight="1">
      <c r="A609" s="224">
        <v>605</v>
      </c>
      <c r="B609" s="225" t="s">
        <v>1464</v>
      </c>
      <c r="C609" s="226"/>
      <c r="D609" s="227" t="s">
        <v>123</v>
      </c>
      <c r="E609" s="228">
        <v>1</v>
      </c>
      <c r="F609" s="228" t="s">
        <v>474</v>
      </c>
      <c r="G609" s="230" t="s">
        <v>1465</v>
      </c>
      <c r="H609" s="231" t="s">
        <v>587</v>
      </c>
      <c r="I609" s="227" t="s">
        <v>1228</v>
      </c>
      <c r="J609" s="227" t="s">
        <v>1209</v>
      </c>
      <c r="AU609" s="192"/>
      <c r="AV609" s="192"/>
      <c r="AW609" s="192"/>
      <c r="AX609" s="192"/>
      <c r="AY609" s="192"/>
      <c r="AZ609" s="192"/>
    </row>
    <row r="610" spans="1:52" s="183" customFormat="1" ht="72">
      <c r="A610" s="224">
        <v>606</v>
      </c>
      <c r="B610" s="225" t="s">
        <v>1466</v>
      </c>
      <c r="C610" s="226"/>
      <c r="D610" s="227" t="s">
        <v>123</v>
      </c>
      <c r="E610" s="228">
        <v>1</v>
      </c>
      <c r="F610" s="228" t="s">
        <v>474</v>
      </c>
      <c r="G610" s="230" t="s">
        <v>1467</v>
      </c>
      <c r="H610" s="231" t="s">
        <v>547</v>
      </c>
      <c r="I610" s="227" t="s">
        <v>1468</v>
      </c>
      <c r="J610" s="227" t="s">
        <v>1390</v>
      </c>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row>
    <row r="611" spans="1:52" s="183" customFormat="1" ht="72">
      <c r="A611" s="224">
        <v>607</v>
      </c>
      <c r="B611" s="225" t="s">
        <v>1469</v>
      </c>
      <c r="C611" s="226"/>
      <c r="D611" s="227" t="s">
        <v>123</v>
      </c>
      <c r="E611" s="228">
        <v>1</v>
      </c>
      <c r="F611" s="228" t="s">
        <v>474</v>
      </c>
      <c r="G611" s="230" t="s">
        <v>1470</v>
      </c>
      <c r="H611" s="231" t="s">
        <v>547</v>
      </c>
      <c r="I611" s="227" t="s">
        <v>1468</v>
      </c>
      <c r="J611" s="227" t="s">
        <v>1390</v>
      </c>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row>
    <row r="612" spans="1:52" s="183" customFormat="1" ht="120">
      <c r="A612" s="224">
        <v>608</v>
      </c>
      <c r="B612" s="225" t="s">
        <v>1471</v>
      </c>
      <c r="C612" s="226"/>
      <c r="D612" s="227" t="s">
        <v>123</v>
      </c>
      <c r="E612" s="228">
        <v>1</v>
      </c>
      <c r="F612" s="228" t="s">
        <v>474</v>
      </c>
      <c r="G612" s="230" t="s">
        <v>1472</v>
      </c>
      <c r="H612" s="231" t="s">
        <v>547</v>
      </c>
      <c r="I612" s="227" t="s">
        <v>1473</v>
      </c>
      <c r="J612" s="227" t="s">
        <v>1474</v>
      </c>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row>
    <row r="613" spans="1:52" s="183" customFormat="1" ht="120">
      <c r="A613" s="224">
        <v>609</v>
      </c>
      <c r="B613" s="225" t="s">
        <v>1475</v>
      </c>
      <c r="C613" s="226"/>
      <c r="D613" s="227" t="s">
        <v>123</v>
      </c>
      <c r="E613" s="228">
        <v>1</v>
      </c>
      <c r="F613" s="228" t="s">
        <v>474</v>
      </c>
      <c r="G613" s="230" t="s">
        <v>1476</v>
      </c>
      <c r="H613" s="231" t="s">
        <v>547</v>
      </c>
      <c r="I613" s="227" t="s">
        <v>1477</v>
      </c>
      <c r="J613" s="227" t="s">
        <v>1478</v>
      </c>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row>
    <row r="614" spans="1:52" s="183" customFormat="1" ht="120">
      <c r="A614" s="224">
        <v>610</v>
      </c>
      <c r="B614" s="225" t="s">
        <v>1479</v>
      </c>
      <c r="C614" s="226"/>
      <c r="D614" s="227" t="s">
        <v>123</v>
      </c>
      <c r="E614" s="228">
        <v>1</v>
      </c>
      <c r="F614" s="228" t="s">
        <v>474</v>
      </c>
      <c r="G614" s="230" t="s">
        <v>1480</v>
      </c>
      <c r="H614" s="231" t="s">
        <v>547</v>
      </c>
      <c r="I614" s="227" t="s">
        <v>1481</v>
      </c>
      <c r="J614" s="227" t="s">
        <v>1209</v>
      </c>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row>
    <row r="615" spans="1:52" s="235" customFormat="1" ht="72" customHeight="1">
      <c r="A615" s="224">
        <v>611</v>
      </c>
      <c r="B615" s="225" t="s">
        <v>1482</v>
      </c>
      <c r="C615" s="226"/>
      <c r="D615" s="227" t="s">
        <v>123</v>
      </c>
      <c r="E615" s="228">
        <v>1</v>
      </c>
      <c r="F615" s="228" t="s">
        <v>545</v>
      </c>
      <c r="G615" s="230" t="s">
        <v>1483</v>
      </c>
      <c r="H615" s="229" t="s">
        <v>439</v>
      </c>
      <c r="I615" s="227" t="s">
        <v>1484</v>
      </c>
      <c r="J615" s="227" t="s">
        <v>1209</v>
      </c>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row>
    <row r="616" spans="1:52" s="235" customFormat="1" ht="65.25" customHeight="1">
      <c r="A616" s="224">
        <v>612</v>
      </c>
      <c r="B616" s="225" t="s">
        <v>1485</v>
      </c>
      <c r="C616" s="226"/>
      <c r="D616" s="227" t="s">
        <v>123</v>
      </c>
      <c r="E616" s="228">
        <v>1</v>
      </c>
      <c r="F616" s="228" t="s">
        <v>545</v>
      </c>
      <c r="G616" s="230" t="s">
        <v>1486</v>
      </c>
      <c r="H616" s="229" t="s">
        <v>439</v>
      </c>
      <c r="I616" s="227" t="s">
        <v>1487</v>
      </c>
      <c r="J616" s="227" t="s">
        <v>1209</v>
      </c>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row>
    <row r="617" spans="1:52" s="235" customFormat="1" ht="72">
      <c r="A617" s="224">
        <v>613</v>
      </c>
      <c r="B617" s="225" t="s">
        <v>1488</v>
      </c>
      <c r="C617" s="226"/>
      <c r="D617" s="227" t="s">
        <v>123</v>
      </c>
      <c r="E617" s="228">
        <v>1</v>
      </c>
      <c r="F617" s="228" t="s">
        <v>545</v>
      </c>
      <c r="G617" s="230" t="s">
        <v>1489</v>
      </c>
      <c r="H617" s="229" t="s">
        <v>439</v>
      </c>
      <c r="I617" s="227" t="s">
        <v>1490</v>
      </c>
      <c r="J617" s="227" t="s">
        <v>1209</v>
      </c>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row>
    <row r="618" spans="1:52" s="235" customFormat="1" ht="72">
      <c r="A618" s="224">
        <v>614</v>
      </c>
      <c r="B618" s="225" t="s">
        <v>1491</v>
      </c>
      <c r="C618" s="226"/>
      <c r="D618" s="227" t="s">
        <v>123</v>
      </c>
      <c r="E618" s="228">
        <v>1</v>
      </c>
      <c r="F618" s="228" t="s">
        <v>545</v>
      </c>
      <c r="G618" s="230" t="s">
        <v>1492</v>
      </c>
      <c r="H618" s="229" t="s">
        <v>439</v>
      </c>
      <c r="I618" s="227" t="s">
        <v>1493</v>
      </c>
      <c r="J618" s="227" t="s">
        <v>1494</v>
      </c>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row>
    <row r="619" spans="1:52" s="235" customFormat="1" ht="85.5" customHeight="1">
      <c r="A619" s="224">
        <v>615</v>
      </c>
      <c r="B619" s="225" t="s">
        <v>1495</v>
      </c>
      <c r="C619" s="226"/>
      <c r="D619" s="227" t="s">
        <v>123</v>
      </c>
      <c r="E619" s="228">
        <v>1</v>
      </c>
      <c r="F619" s="228" t="s">
        <v>545</v>
      </c>
      <c r="G619" s="230" t="s">
        <v>1496</v>
      </c>
      <c r="H619" s="229" t="s">
        <v>439</v>
      </c>
      <c r="I619" s="227" t="s">
        <v>1497</v>
      </c>
      <c r="J619" s="227" t="s">
        <v>1209</v>
      </c>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row>
    <row r="620" spans="1:52" s="235" customFormat="1" ht="90.75" customHeight="1">
      <c r="A620" s="224">
        <v>616</v>
      </c>
      <c r="B620" s="225" t="s">
        <v>1498</v>
      </c>
      <c r="C620" s="226"/>
      <c r="D620" s="227" t="s">
        <v>123</v>
      </c>
      <c r="E620" s="228">
        <v>1</v>
      </c>
      <c r="F620" s="228" t="s">
        <v>545</v>
      </c>
      <c r="G620" s="230" t="s">
        <v>1499</v>
      </c>
      <c r="H620" s="229" t="s">
        <v>439</v>
      </c>
      <c r="I620" s="227" t="s">
        <v>1500</v>
      </c>
      <c r="J620" s="227" t="s">
        <v>1501</v>
      </c>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row>
    <row r="621" spans="1:52" s="235" customFormat="1" ht="87.75" customHeight="1">
      <c r="A621" s="224">
        <v>617</v>
      </c>
      <c r="B621" s="225" t="s">
        <v>1502</v>
      </c>
      <c r="C621" s="226"/>
      <c r="D621" s="227" t="s">
        <v>123</v>
      </c>
      <c r="E621" s="228">
        <v>1</v>
      </c>
      <c r="F621" s="228" t="s">
        <v>492</v>
      </c>
      <c r="G621" s="230" t="s">
        <v>1503</v>
      </c>
      <c r="H621" s="229" t="s">
        <v>1504</v>
      </c>
      <c r="I621" s="227" t="s">
        <v>1505</v>
      </c>
      <c r="J621" s="227" t="s">
        <v>1209</v>
      </c>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row>
    <row r="622" spans="1:52" s="235" customFormat="1" ht="82.5" customHeight="1">
      <c r="A622" s="224">
        <v>618</v>
      </c>
      <c r="B622" s="225" t="s">
        <v>1506</v>
      </c>
      <c r="C622" s="226"/>
      <c r="D622" s="227" t="s">
        <v>123</v>
      </c>
      <c r="E622" s="228">
        <v>1</v>
      </c>
      <c r="F622" s="228" t="s">
        <v>474</v>
      </c>
      <c r="G622" s="230" t="s">
        <v>1507</v>
      </c>
      <c r="H622" s="229" t="s">
        <v>439</v>
      </c>
      <c r="I622" s="227" t="s">
        <v>1508</v>
      </c>
      <c r="J622" s="227" t="s">
        <v>1209</v>
      </c>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row>
    <row r="623" spans="1:52" s="235" customFormat="1" ht="72">
      <c r="A623" s="224">
        <v>619</v>
      </c>
      <c r="B623" s="225" t="s">
        <v>1509</v>
      </c>
      <c r="C623" s="226"/>
      <c r="D623" s="227" t="s">
        <v>123</v>
      </c>
      <c r="E623" s="228">
        <v>1</v>
      </c>
      <c r="F623" s="228" t="s">
        <v>545</v>
      </c>
      <c r="G623" s="230" t="s">
        <v>1510</v>
      </c>
      <c r="H623" s="229" t="s">
        <v>439</v>
      </c>
      <c r="I623" s="227" t="s">
        <v>1511</v>
      </c>
      <c r="J623" s="227" t="s">
        <v>1209</v>
      </c>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row>
    <row r="624" spans="1:52" ht="86.25" customHeight="1">
      <c r="A624" s="224">
        <v>620</v>
      </c>
      <c r="B624" s="262" t="s">
        <v>1512</v>
      </c>
      <c r="C624" s="263"/>
      <c r="D624" s="227" t="s">
        <v>158</v>
      </c>
      <c r="E624" s="228">
        <v>0.4</v>
      </c>
      <c r="F624" s="228"/>
      <c r="G624" s="264" t="s">
        <v>1513</v>
      </c>
      <c r="H624" s="229" t="s">
        <v>1514</v>
      </c>
      <c r="I624" s="288" t="s">
        <v>1515</v>
      </c>
      <c r="J624" s="227" t="s">
        <v>1209</v>
      </c>
      <c r="AU624" s="192"/>
      <c r="AV624" s="192"/>
      <c r="AW624" s="192"/>
      <c r="AX624" s="192"/>
      <c r="AY624" s="192"/>
      <c r="AZ624" s="192"/>
    </row>
    <row r="625" spans="1:52" ht="86.25" customHeight="1">
      <c r="A625" s="224">
        <v>621</v>
      </c>
      <c r="B625" s="262" t="s">
        <v>1516</v>
      </c>
      <c r="C625" s="263" t="s">
        <v>1516</v>
      </c>
      <c r="D625" s="227" t="s">
        <v>181</v>
      </c>
      <c r="E625" s="228">
        <v>0.2</v>
      </c>
      <c r="F625" s="228"/>
      <c r="G625" s="264" t="s">
        <v>1513</v>
      </c>
      <c r="H625" s="229" t="s">
        <v>1514</v>
      </c>
      <c r="I625" s="288" t="s">
        <v>1517</v>
      </c>
      <c r="J625" s="227" t="s">
        <v>1209</v>
      </c>
      <c r="AU625" s="192"/>
      <c r="AV625" s="192"/>
      <c r="AW625" s="192"/>
      <c r="AX625" s="192"/>
      <c r="AY625" s="192"/>
      <c r="AZ625" s="192"/>
    </row>
    <row r="626" spans="1:52" ht="86.25" customHeight="1">
      <c r="A626" s="224">
        <v>622</v>
      </c>
      <c r="B626" s="262" t="s">
        <v>1518</v>
      </c>
      <c r="C626" s="263" t="s">
        <v>1518</v>
      </c>
      <c r="D626" s="227" t="s">
        <v>181</v>
      </c>
      <c r="E626" s="228">
        <v>0.2</v>
      </c>
      <c r="F626" s="228"/>
      <c r="G626" s="264" t="s">
        <v>1513</v>
      </c>
      <c r="H626" s="229" t="s">
        <v>1514</v>
      </c>
      <c r="I626" s="264" t="s">
        <v>1519</v>
      </c>
      <c r="J626" s="227" t="s">
        <v>1209</v>
      </c>
      <c r="AU626" s="192"/>
      <c r="AV626" s="192"/>
      <c r="AW626" s="192"/>
      <c r="AX626" s="192"/>
      <c r="AY626" s="192"/>
      <c r="AZ626" s="192"/>
    </row>
    <row r="627" spans="1:52" ht="86.25" customHeight="1">
      <c r="A627" s="224">
        <v>623</v>
      </c>
      <c r="B627" s="262" t="s">
        <v>1520</v>
      </c>
      <c r="C627" s="263" t="s">
        <v>1520</v>
      </c>
      <c r="D627" s="227" t="s">
        <v>181</v>
      </c>
      <c r="E627" s="228">
        <v>0.2</v>
      </c>
      <c r="F627" s="228"/>
      <c r="G627" s="264" t="s">
        <v>1513</v>
      </c>
      <c r="H627" s="229" t="s">
        <v>1514</v>
      </c>
      <c r="I627" s="288" t="s">
        <v>1521</v>
      </c>
      <c r="J627" s="227" t="s">
        <v>1209</v>
      </c>
      <c r="AU627" s="192"/>
      <c r="AV627" s="192"/>
      <c r="AW627" s="192"/>
      <c r="AX627" s="192"/>
      <c r="AY627" s="192"/>
      <c r="AZ627" s="192"/>
    </row>
    <row r="628" spans="1:52" ht="86.25" customHeight="1">
      <c r="A628" s="224">
        <v>624</v>
      </c>
      <c r="B628" s="262" t="s">
        <v>1522</v>
      </c>
      <c r="C628" s="263" t="s">
        <v>1522</v>
      </c>
      <c r="D628" s="227" t="s">
        <v>181</v>
      </c>
      <c r="E628" s="228">
        <v>0.2</v>
      </c>
      <c r="F628" s="228"/>
      <c r="G628" s="264" t="s">
        <v>1513</v>
      </c>
      <c r="H628" s="229" t="s">
        <v>1514</v>
      </c>
      <c r="I628" s="288" t="s">
        <v>1523</v>
      </c>
      <c r="J628" s="227" t="s">
        <v>1209</v>
      </c>
      <c r="AU628" s="192"/>
      <c r="AV628" s="192"/>
      <c r="AW628" s="192"/>
      <c r="AX628" s="192"/>
      <c r="AY628" s="192"/>
      <c r="AZ628" s="192"/>
    </row>
    <row r="629" spans="1:52" s="6" customFormat="1" ht="72">
      <c r="A629" s="224">
        <v>625</v>
      </c>
      <c r="B629" s="237" t="s">
        <v>1524</v>
      </c>
      <c r="C629" s="270"/>
      <c r="D629" s="249" t="s">
        <v>123</v>
      </c>
      <c r="E629" s="271">
        <v>1</v>
      </c>
      <c r="F629" s="240" t="s">
        <v>1525</v>
      </c>
      <c r="G629" s="272" t="s">
        <v>1526</v>
      </c>
      <c r="H629" s="242" t="s">
        <v>917</v>
      </c>
      <c r="I629" s="243" t="s">
        <v>1260</v>
      </c>
      <c r="J629" s="243" t="s">
        <v>1209</v>
      </c>
      <c r="K629" s="276"/>
      <c r="L629" s="276"/>
      <c r="M629" s="276"/>
      <c r="N629" s="276"/>
      <c r="O629" s="276"/>
      <c r="P629" s="244"/>
    </row>
    <row r="630" spans="1:52" s="6" customFormat="1" ht="72">
      <c r="A630" s="224">
        <v>626</v>
      </c>
      <c r="B630" s="237" t="s">
        <v>1527</v>
      </c>
      <c r="C630" s="270"/>
      <c r="D630" s="249" t="s">
        <v>123</v>
      </c>
      <c r="E630" s="271">
        <v>1</v>
      </c>
      <c r="F630" s="240" t="s">
        <v>1525</v>
      </c>
      <c r="G630" s="272" t="s">
        <v>1528</v>
      </c>
      <c r="H630" s="242" t="s">
        <v>917</v>
      </c>
      <c r="I630" s="251" t="s">
        <v>1260</v>
      </c>
      <c r="J630" s="243" t="s">
        <v>1209</v>
      </c>
      <c r="K630" s="276"/>
      <c r="L630" s="276"/>
      <c r="M630" s="276"/>
      <c r="N630" s="276"/>
      <c r="O630" s="276"/>
      <c r="P630" s="244"/>
    </row>
    <row r="631" spans="1:52" s="6" customFormat="1" ht="96">
      <c r="A631" s="224">
        <v>627</v>
      </c>
      <c r="B631" s="237" t="s">
        <v>1529</v>
      </c>
      <c r="C631" s="270"/>
      <c r="D631" s="249" t="s">
        <v>123</v>
      </c>
      <c r="E631" s="271">
        <v>1</v>
      </c>
      <c r="F631" s="240" t="s">
        <v>1525</v>
      </c>
      <c r="G631" s="272" t="s">
        <v>1530</v>
      </c>
      <c r="H631" s="242" t="s">
        <v>917</v>
      </c>
      <c r="I631" s="251" t="s">
        <v>1531</v>
      </c>
      <c r="J631" s="243" t="s">
        <v>1301</v>
      </c>
      <c r="K631" s="276"/>
      <c r="L631" s="276"/>
      <c r="M631" s="276"/>
      <c r="N631" s="276"/>
      <c r="O631" s="276"/>
      <c r="P631" s="244"/>
    </row>
    <row r="632" spans="1:52" s="6" customFormat="1" ht="72">
      <c r="A632" s="224">
        <v>628</v>
      </c>
      <c r="B632" s="237" t="s">
        <v>1532</v>
      </c>
      <c r="C632" s="270"/>
      <c r="D632" s="246" t="s">
        <v>123</v>
      </c>
      <c r="E632" s="271">
        <v>1</v>
      </c>
      <c r="F632" s="228" t="s">
        <v>937</v>
      </c>
      <c r="G632" s="241" t="s">
        <v>1533</v>
      </c>
      <c r="H632" s="242" t="s">
        <v>917</v>
      </c>
      <c r="I632" s="243" t="s">
        <v>1534</v>
      </c>
      <c r="J632" s="243" t="s">
        <v>1209</v>
      </c>
      <c r="K632" s="276"/>
      <c r="L632" s="276"/>
      <c r="M632" s="276"/>
      <c r="N632" s="276"/>
      <c r="O632" s="276"/>
      <c r="P632" s="244"/>
    </row>
    <row r="633" spans="1:52" s="6" customFormat="1" ht="48">
      <c r="A633" s="224">
        <v>629</v>
      </c>
      <c r="B633" s="237" t="s">
        <v>1535</v>
      </c>
      <c r="C633" s="270"/>
      <c r="D633" s="246" t="s">
        <v>135</v>
      </c>
      <c r="E633" s="271">
        <v>0.6</v>
      </c>
      <c r="F633" s="271"/>
      <c r="G633" s="278" t="s">
        <v>1536</v>
      </c>
      <c r="H633" s="279" t="s">
        <v>439</v>
      </c>
      <c r="I633" s="251" t="s">
        <v>1537</v>
      </c>
      <c r="J633" s="243" t="s">
        <v>1209</v>
      </c>
      <c r="K633" s="276"/>
      <c r="L633" s="276"/>
      <c r="M633" s="276"/>
      <c r="N633" s="276"/>
      <c r="O633" s="276"/>
      <c r="P633" s="244"/>
    </row>
    <row r="634" spans="1:52" s="6" customFormat="1" ht="72">
      <c r="A634" s="224">
        <v>630</v>
      </c>
      <c r="B634" s="237" t="s">
        <v>1538</v>
      </c>
      <c r="C634" s="270"/>
      <c r="D634" s="246" t="s">
        <v>123</v>
      </c>
      <c r="E634" s="271">
        <v>1</v>
      </c>
      <c r="F634" s="228" t="s">
        <v>937</v>
      </c>
      <c r="G634" s="280" t="s">
        <v>1539</v>
      </c>
      <c r="H634" s="242" t="s">
        <v>917</v>
      </c>
      <c r="I634" s="251" t="s">
        <v>1204</v>
      </c>
      <c r="J634" s="243" t="s">
        <v>1205</v>
      </c>
      <c r="K634" s="276"/>
      <c r="L634" s="276"/>
      <c r="M634" s="276"/>
      <c r="N634" s="276"/>
      <c r="O634" s="276"/>
      <c r="P634" s="244"/>
    </row>
    <row r="635" spans="1:52" s="6" customFormat="1" ht="72">
      <c r="A635" s="224">
        <v>631</v>
      </c>
      <c r="B635" s="237" t="s">
        <v>1540</v>
      </c>
      <c r="C635" s="270"/>
      <c r="D635" s="246" t="s">
        <v>123</v>
      </c>
      <c r="E635" s="271">
        <v>1</v>
      </c>
      <c r="F635" s="240" t="s">
        <v>1525</v>
      </c>
      <c r="G635" s="280" t="s">
        <v>1541</v>
      </c>
      <c r="H635" s="242" t="s">
        <v>917</v>
      </c>
      <c r="I635" s="251" t="s">
        <v>1284</v>
      </c>
      <c r="J635" s="243" t="s">
        <v>1209</v>
      </c>
      <c r="K635" s="276"/>
      <c r="L635" s="276"/>
      <c r="M635" s="276"/>
      <c r="N635" s="276"/>
      <c r="O635" s="276"/>
      <c r="P635" s="244"/>
    </row>
    <row r="636" spans="1:52" s="6" customFormat="1" ht="72">
      <c r="A636" s="224">
        <v>632</v>
      </c>
      <c r="B636" s="237" t="s">
        <v>1542</v>
      </c>
      <c r="C636" s="270"/>
      <c r="D636" s="246" t="s">
        <v>123</v>
      </c>
      <c r="E636" s="271">
        <v>1</v>
      </c>
      <c r="F636" s="228" t="s">
        <v>937</v>
      </c>
      <c r="G636" s="280" t="s">
        <v>1543</v>
      </c>
      <c r="H636" s="279" t="s">
        <v>724</v>
      </c>
      <c r="I636" s="251" t="s">
        <v>1544</v>
      </c>
      <c r="J636" s="243" t="s">
        <v>1209</v>
      </c>
      <c r="K636" s="276"/>
      <c r="L636" s="276"/>
      <c r="M636" s="276"/>
      <c r="N636" s="276"/>
      <c r="O636" s="276"/>
      <c r="P636" s="244"/>
    </row>
    <row r="637" spans="1:52" s="6" customFormat="1" ht="72">
      <c r="A637" s="224">
        <v>633</v>
      </c>
      <c r="B637" s="237" t="s">
        <v>1545</v>
      </c>
      <c r="C637" s="270"/>
      <c r="D637" s="246" t="s">
        <v>123</v>
      </c>
      <c r="E637" s="271">
        <v>1</v>
      </c>
      <c r="F637" s="228" t="s">
        <v>937</v>
      </c>
      <c r="G637" s="280" t="s">
        <v>1546</v>
      </c>
      <c r="H637" s="242" t="s">
        <v>917</v>
      </c>
      <c r="I637" s="251" t="s">
        <v>1547</v>
      </c>
      <c r="J637" s="243" t="s">
        <v>1548</v>
      </c>
      <c r="K637" s="276"/>
      <c r="L637" s="276"/>
      <c r="M637" s="276"/>
      <c r="N637" s="276"/>
      <c r="O637" s="276"/>
      <c r="P637" s="244"/>
    </row>
    <row r="638" spans="1:52" s="6" customFormat="1" ht="72">
      <c r="A638" s="224">
        <v>634</v>
      </c>
      <c r="B638" s="237" t="s">
        <v>1549</v>
      </c>
      <c r="C638" s="270"/>
      <c r="D638" s="246" t="s">
        <v>123</v>
      </c>
      <c r="E638" s="271">
        <v>1</v>
      </c>
      <c r="F638" s="228" t="s">
        <v>937</v>
      </c>
      <c r="G638" s="280" t="s">
        <v>1550</v>
      </c>
      <c r="H638" s="279" t="s">
        <v>439</v>
      </c>
      <c r="I638" s="251" t="s">
        <v>1228</v>
      </c>
      <c r="J638" s="243" t="s">
        <v>1209</v>
      </c>
      <c r="K638" s="276"/>
      <c r="L638" s="276"/>
      <c r="M638" s="276"/>
      <c r="N638" s="276"/>
      <c r="O638" s="276"/>
      <c r="P638" s="244"/>
    </row>
    <row r="639" spans="1:52" s="6" customFormat="1" ht="72">
      <c r="A639" s="224">
        <v>635</v>
      </c>
      <c r="B639" s="237" t="s">
        <v>1551</v>
      </c>
      <c r="C639" s="270"/>
      <c r="D639" s="246" t="s">
        <v>158</v>
      </c>
      <c r="E639" s="240">
        <v>0.4</v>
      </c>
      <c r="F639" s="271"/>
      <c r="G639" s="251" t="s">
        <v>1552</v>
      </c>
      <c r="H639" s="279" t="s">
        <v>1553</v>
      </c>
      <c r="I639" s="251" t="s">
        <v>1554</v>
      </c>
      <c r="J639" s="243" t="s">
        <v>1209</v>
      </c>
      <c r="K639" s="276"/>
      <c r="L639" s="276"/>
      <c r="M639" s="276"/>
      <c r="N639" s="276"/>
      <c r="O639" s="276"/>
      <c r="P639" s="244"/>
    </row>
    <row r="640" spans="1:52" s="6" customFormat="1" ht="48">
      <c r="A640" s="224">
        <v>636</v>
      </c>
      <c r="B640" s="237" t="s">
        <v>1555</v>
      </c>
      <c r="C640" s="270"/>
      <c r="D640" s="246" t="s">
        <v>158</v>
      </c>
      <c r="E640" s="240">
        <v>0.4</v>
      </c>
      <c r="F640" s="271"/>
      <c r="G640" s="251" t="s">
        <v>1556</v>
      </c>
      <c r="H640" s="279" t="s">
        <v>1553</v>
      </c>
      <c r="I640" s="251" t="s">
        <v>1557</v>
      </c>
      <c r="J640" s="243" t="s">
        <v>1558</v>
      </c>
      <c r="K640" s="276"/>
      <c r="L640" s="276"/>
      <c r="M640" s="276"/>
      <c r="N640" s="276"/>
      <c r="O640" s="276"/>
      <c r="P640" s="244"/>
    </row>
    <row r="641" spans="1:52" s="6" customFormat="1" ht="48">
      <c r="A641" s="224">
        <v>637</v>
      </c>
      <c r="B641" s="237" t="s">
        <v>1559</v>
      </c>
      <c r="C641" s="270"/>
      <c r="D641" s="246" t="s">
        <v>158</v>
      </c>
      <c r="E641" s="240">
        <v>0.4</v>
      </c>
      <c r="F641" s="271"/>
      <c r="G641" s="251" t="s">
        <v>1560</v>
      </c>
      <c r="H641" s="279" t="s">
        <v>1553</v>
      </c>
      <c r="I641" s="251" t="s">
        <v>1557</v>
      </c>
      <c r="J641" s="243" t="s">
        <v>1558</v>
      </c>
      <c r="K641" s="276"/>
      <c r="L641" s="276"/>
      <c r="M641" s="276"/>
      <c r="N641" s="276"/>
      <c r="O641" s="276"/>
      <c r="P641" s="244"/>
    </row>
    <row r="642" spans="1:52" s="6" customFormat="1" ht="48">
      <c r="A642" s="224">
        <v>638</v>
      </c>
      <c r="B642" s="237" t="s">
        <v>1561</v>
      </c>
      <c r="C642" s="270"/>
      <c r="D642" s="246" t="s">
        <v>158</v>
      </c>
      <c r="E642" s="240">
        <v>0.4</v>
      </c>
      <c r="F642" s="271"/>
      <c r="G642" s="251" t="s">
        <v>1562</v>
      </c>
      <c r="H642" s="279" t="s">
        <v>1553</v>
      </c>
      <c r="I642" s="251" t="s">
        <v>1557</v>
      </c>
      <c r="J642" s="243" t="s">
        <v>1558</v>
      </c>
      <c r="K642" s="276"/>
      <c r="L642" s="276"/>
      <c r="M642" s="276"/>
      <c r="N642" s="276"/>
      <c r="O642" s="276"/>
      <c r="P642" s="244"/>
    </row>
    <row r="643" spans="1:52" s="6" customFormat="1" ht="96">
      <c r="A643" s="224">
        <v>639</v>
      </c>
      <c r="B643" s="237" t="s">
        <v>1563</v>
      </c>
      <c r="C643" s="270"/>
      <c r="D643" s="246" t="s">
        <v>158</v>
      </c>
      <c r="E643" s="240">
        <v>0.4</v>
      </c>
      <c r="F643" s="271"/>
      <c r="G643" s="251" t="s">
        <v>1564</v>
      </c>
      <c r="H643" s="279" t="s">
        <v>1553</v>
      </c>
      <c r="I643" s="289" t="s">
        <v>1565</v>
      </c>
      <c r="J643" s="243" t="s">
        <v>1209</v>
      </c>
      <c r="K643" s="276"/>
      <c r="L643" s="276"/>
      <c r="M643" s="276"/>
      <c r="N643" s="276"/>
      <c r="O643" s="276"/>
      <c r="P643" s="244"/>
    </row>
    <row r="644" spans="1:52" s="6" customFormat="1" ht="72">
      <c r="A644" s="224">
        <v>640</v>
      </c>
      <c r="B644" s="237" t="s">
        <v>1566</v>
      </c>
      <c r="C644" s="270"/>
      <c r="D644" s="246" t="s">
        <v>158</v>
      </c>
      <c r="E644" s="240">
        <v>0.4</v>
      </c>
      <c r="F644" s="271"/>
      <c r="G644" s="251" t="s">
        <v>1567</v>
      </c>
      <c r="H644" s="279" t="s">
        <v>1553</v>
      </c>
      <c r="I644" s="251" t="s">
        <v>1554</v>
      </c>
      <c r="J644" s="243" t="s">
        <v>1209</v>
      </c>
      <c r="K644" s="276"/>
      <c r="L644" s="276"/>
      <c r="M644" s="276"/>
      <c r="N644" s="276"/>
      <c r="O644" s="276"/>
      <c r="P644" s="244"/>
    </row>
    <row r="645" spans="1:52" s="6" customFormat="1" ht="72">
      <c r="A645" s="224">
        <v>641</v>
      </c>
      <c r="B645" s="237" t="s">
        <v>1568</v>
      </c>
      <c r="C645" s="270"/>
      <c r="D645" s="246" t="s">
        <v>158</v>
      </c>
      <c r="E645" s="240">
        <v>0.4</v>
      </c>
      <c r="F645" s="271"/>
      <c r="G645" s="251" t="s">
        <v>1569</v>
      </c>
      <c r="H645" s="279" t="s">
        <v>1553</v>
      </c>
      <c r="I645" s="251" t="s">
        <v>1554</v>
      </c>
      <c r="J645" s="243" t="s">
        <v>1209</v>
      </c>
      <c r="K645" s="276"/>
      <c r="L645" s="276"/>
      <c r="M645" s="276"/>
      <c r="N645" s="276"/>
      <c r="O645" s="276"/>
      <c r="P645" s="244"/>
    </row>
    <row r="646" spans="1:52" s="6" customFormat="1" ht="72">
      <c r="A646" s="224">
        <v>642</v>
      </c>
      <c r="B646" s="237" t="s">
        <v>1570</v>
      </c>
      <c r="C646" s="270"/>
      <c r="D646" s="246" t="s">
        <v>158</v>
      </c>
      <c r="E646" s="240">
        <v>0.4</v>
      </c>
      <c r="F646" s="271"/>
      <c r="G646" s="251" t="s">
        <v>1571</v>
      </c>
      <c r="H646" s="279" t="s">
        <v>1553</v>
      </c>
      <c r="I646" s="251" t="s">
        <v>1572</v>
      </c>
      <c r="J646" s="243" t="s">
        <v>1209</v>
      </c>
      <c r="K646" s="276"/>
      <c r="L646" s="276"/>
      <c r="M646" s="276"/>
      <c r="N646" s="276"/>
      <c r="O646" s="276"/>
      <c r="P646" s="244"/>
    </row>
    <row r="647" spans="1:52" s="6" customFormat="1" ht="72">
      <c r="A647" s="224">
        <v>643</v>
      </c>
      <c r="B647" s="237" t="s">
        <v>1573</v>
      </c>
      <c r="C647" s="270"/>
      <c r="D647" s="246" t="s">
        <v>158</v>
      </c>
      <c r="E647" s="240">
        <v>0.4</v>
      </c>
      <c r="F647" s="271"/>
      <c r="G647" s="251" t="s">
        <v>1574</v>
      </c>
      <c r="H647" s="279" t="s">
        <v>1553</v>
      </c>
      <c r="I647" s="251" t="s">
        <v>1554</v>
      </c>
      <c r="J647" s="243" t="s">
        <v>1209</v>
      </c>
      <c r="K647" s="276"/>
      <c r="L647" s="276"/>
      <c r="M647" s="276"/>
      <c r="N647" s="276"/>
      <c r="O647" s="276"/>
      <c r="P647" s="244"/>
    </row>
    <row r="648" spans="1:52" s="6" customFormat="1" ht="72">
      <c r="A648" s="224">
        <v>644</v>
      </c>
      <c r="B648" s="237" t="s">
        <v>1575</v>
      </c>
      <c r="C648" s="270"/>
      <c r="D648" s="246" t="s">
        <v>158</v>
      </c>
      <c r="E648" s="240">
        <v>0.4</v>
      </c>
      <c r="F648" s="271"/>
      <c r="G648" s="251" t="s">
        <v>1576</v>
      </c>
      <c r="H648" s="279" t="s">
        <v>1553</v>
      </c>
      <c r="I648" s="251" t="s">
        <v>1554</v>
      </c>
      <c r="J648" s="243" t="s">
        <v>1209</v>
      </c>
      <c r="K648" s="276"/>
      <c r="L648" s="276"/>
      <c r="M648" s="276"/>
      <c r="N648" s="276"/>
      <c r="O648" s="276"/>
      <c r="P648" s="244"/>
    </row>
    <row r="649" spans="1:52" s="6" customFormat="1" ht="72">
      <c r="A649" s="224">
        <v>645</v>
      </c>
      <c r="B649" s="237" t="s">
        <v>1577</v>
      </c>
      <c r="C649" s="270"/>
      <c r="D649" s="246" t="s">
        <v>158</v>
      </c>
      <c r="E649" s="240">
        <v>0.4</v>
      </c>
      <c r="F649" s="271"/>
      <c r="G649" s="251" t="s">
        <v>1578</v>
      </c>
      <c r="H649" s="279" t="s">
        <v>1553</v>
      </c>
      <c r="I649" s="251" t="s">
        <v>1579</v>
      </c>
      <c r="J649" s="243" t="s">
        <v>1209</v>
      </c>
      <c r="K649" s="276"/>
      <c r="L649" s="276"/>
      <c r="M649" s="276"/>
      <c r="N649" s="276"/>
      <c r="O649" s="276"/>
      <c r="P649" s="244"/>
    </row>
    <row r="650" spans="1:52" s="6" customFormat="1" ht="72">
      <c r="A650" s="224">
        <v>646</v>
      </c>
      <c r="B650" s="237" t="s">
        <v>1580</v>
      </c>
      <c r="C650" s="270"/>
      <c r="D650" s="246" t="s">
        <v>158</v>
      </c>
      <c r="E650" s="240">
        <v>0.4</v>
      </c>
      <c r="F650" s="271"/>
      <c r="G650" s="251" t="s">
        <v>1581</v>
      </c>
      <c r="H650" s="279" t="s">
        <v>1553</v>
      </c>
      <c r="I650" s="251" t="s">
        <v>1554</v>
      </c>
      <c r="J650" s="243" t="s">
        <v>1209</v>
      </c>
      <c r="K650" s="276"/>
      <c r="L650" s="276"/>
      <c r="M650" s="276"/>
      <c r="N650" s="276"/>
      <c r="O650" s="276"/>
      <c r="P650" s="244"/>
    </row>
    <row r="651" spans="1:52" s="6" customFormat="1" ht="72">
      <c r="A651" s="224">
        <v>647</v>
      </c>
      <c r="B651" s="237" t="s">
        <v>1582</v>
      </c>
      <c r="C651" s="270"/>
      <c r="D651" s="246" t="s">
        <v>158</v>
      </c>
      <c r="E651" s="240">
        <v>0.4</v>
      </c>
      <c r="F651" s="271"/>
      <c r="G651" s="251" t="s">
        <v>1583</v>
      </c>
      <c r="H651" s="279" t="s">
        <v>1553</v>
      </c>
      <c r="I651" s="251" t="s">
        <v>1554</v>
      </c>
      <c r="J651" s="243" t="s">
        <v>1209</v>
      </c>
      <c r="K651" s="276"/>
      <c r="L651" s="276"/>
      <c r="M651" s="276"/>
      <c r="N651" s="276"/>
      <c r="O651" s="276"/>
      <c r="P651" s="244"/>
    </row>
    <row r="652" spans="1:52" s="6" customFormat="1" ht="96">
      <c r="A652" s="224">
        <v>648</v>
      </c>
      <c r="B652" s="237" t="s">
        <v>1584</v>
      </c>
      <c r="C652" s="270"/>
      <c r="D652" s="246" t="s">
        <v>158</v>
      </c>
      <c r="E652" s="240">
        <v>0.4</v>
      </c>
      <c r="F652" s="271"/>
      <c r="G652" s="251" t="s">
        <v>1585</v>
      </c>
      <c r="H652" s="279" t="s">
        <v>1553</v>
      </c>
      <c r="I652" s="251" t="s">
        <v>1565</v>
      </c>
      <c r="J652" s="243" t="s">
        <v>1209</v>
      </c>
      <c r="K652" s="276"/>
      <c r="L652" s="276"/>
      <c r="M652" s="276"/>
      <c r="N652" s="276"/>
      <c r="O652" s="276"/>
      <c r="P652" s="244"/>
    </row>
    <row r="653" spans="1:52" s="6" customFormat="1" ht="72">
      <c r="A653" s="224">
        <v>649</v>
      </c>
      <c r="B653" s="237" t="s">
        <v>1586</v>
      </c>
      <c r="C653" s="270"/>
      <c r="D653" s="246" t="s">
        <v>158</v>
      </c>
      <c r="E653" s="240">
        <v>0.4</v>
      </c>
      <c r="F653" s="271"/>
      <c r="G653" s="251" t="s">
        <v>1587</v>
      </c>
      <c r="H653" s="279" t="s">
        <v>1553</v>
      </c>
      <c r="I653" s="251" t="s">
        <v>1554</v>
      </c>
      <c r="J653" s="243" t="s">
        <v>1209</v>
      </c>
      <c r="K653" s="276"/>
      <c r="L653" s="276"/>
      <c r="M653" s="276"/>
      <c r="N653" s="276"/>
      <c r="O653" s="276"/>
      <c r="P653" s="244"/>
    </row>
    <row r="654" spans="1:52" ht="78" customHeight="1">
      <c r="A654" s="224">
        <v>650</v>
      </c>
      <c r="B654" s="225" t="s">
        <v>1588</v>
      </c>
      <c r="C654" s="226"/>
      <c r="D654" s="227" t="s">
        <v>135</v>
      </c>
      <c r="E654" s="228">
        <v>0.6</v>
      </c>
      <c r="F654" s="228"/>
      <c r="G654" s="230" t="s">
        <v>1589</v>
      </c>
      <c r="H654" s="231" t="s">
        <v>137</v>
      </c>
      <c r="I654" s="227" t="s">
        <v>1590</v>
      </c>
      <c r="J654" s="227" t="s">
        <v>1591</v>
      </c>
      <c r="AU654" s="192"/>
      <c r="AV654" s="192"/>
      <c r="AW654" s="192"/>
      <c r="AX654" s="192"/>
      <c r="AY654" s="192"/>
      <c r="AZ654" s="192"/>
    </row>
    <row r="655" spans="1:52" ht="86.25" customHeight="1">
      <c r="A655" s="224">
        <v>651</v>
      </c>
      <c r="B655" s="225" t="s">
        <v>1592</v>
      </c>
      <c r="C655" s="226"/>
      <c r="D655" s="227" t="s">
        <v>181</v>
      </c>
      <c r="E655" s="228">
        <v>0.2</v>
      </c>
      <c r="F655" s="228"/>
      <c r="G655" s="230" t="s">
        <v>1593</v>
      </c>
      <c r="H655" s="231" t="s">
        <v>160</v>
      </c>
      <c r="I655" s="227" t="s">
        <v>1594</v>
      </c>
      <c r="J655" s="227" t="s">
        <v>1591</v>
      </c>
      <c r="AU655" s="192"/>
      <c r="AV655" s="192"/>
      <c r="AW655" s="192"/>
      <c r="AX655" s="192"/>
      <c r="AY655" s="192"/>
      <c r="AZ655" s="192"/>
    </row>
    <row r="656" spans="1:52" ht="73.5" customHeight="1">
      <c r="A656" s="224">
        <v>652</v>
      </c>
      <c r="B656" s="225" t="s">
        <v>1595</v>
      </c>
      <c r="C656" s="226"/>
      <c r="D656" s="227" t="s">
        <v>135</v>
      </c>
      <c r="E656" s="228">
        <v>0.6</v>
      </c>
      <c r="F656" s="228"/>
      <c r="G656" s="230" t="s">
        <v>1596</v>
      </c>
      <c r="H656" s="231" t="s">
        <v>137</v>
      </c>
      <c r="I656" s="227" t="s">
        <v>1597</v>
      </c>
      <c r="J656" s="227" t="s">
        <v>1591</v>
      </c>
      <c r="AU656" s="192"/>
      <c r="AV656" s="192"/>
      <c r="AW656" s="192"/>
      <c r="AX656" s="192"/>
      <c r="AY656" s="192"/>
      <c r="AZ656" s="192"/>
    </row>
    <row r="657" spans="1:52" ht="75.75" customHeight="1">
      <c r="A657" s="224">
        <v>653</v>
      </c>
      <c r="B657" s="225" t="s">
        <v>1598</v>
      </c>
      <c r="C657" s="226"/>
      <c r="D657" s="227" t="s">
        <v>135</v>
      </c>
      <c r="E657" s="228">
        <v>0.6</v>
      </c>
      <c r="F657" s="228"/>
      <c r="G657" s="230" t="s">
        <v>1599</v>
      </c>
      <c r="H657" s="231" t="s">
        <v>126</v>
      </c>
      <c r="I657" s="227" t="s">
        <v>1600</v>
      </c>
      <c r="J657" s="227" t="s">
        <v>1591</v>
      </c>
      <c r="AU657" s="192"/>
      <c r="AV657" s="192"/>
      <c r="AW657" s="192"/>
      <c r="AX657" s="192"/>
      <c r="AY657" s="192"/>
      <c r="AZ657" s="192"/>
    </row>
    <row r="658" spans="1:52" ht="75.75" customHeight="1">
      <c r="A658" s="224">
        <v>654</v>
      </c>
      <c r="B658" s="99" t="s">
        <v>1601</v>
      </c>
      <c r="C658" s="100"/>
      <c r="D658" s="227" t="s">
        <v>135</v>
      </c>
      <c r="E658" s="228">
        <v>0.6</v>
      </c>
      <c r="F658" s="228"/>
      <c r="G658" s="266" t="s">
        <v>1602</v>
      </c>
      <c r="H658" s="231" t="s">
        <v>137</v>
      </c>
      <c r="I658" s="268" t="s">
        <v>1603</v>
      </c>
      <c r="J658" s="227" t="s">
        <v>1591</v>
      </c>
      <c r="AU658" s="192"/>
      <c r="AV658" s="192"/>
      <c r="AW658" s="192"/>
      <c r="AX658" s="192"/>
      <c r="AY658" s="192"/>
      <c r="AZ658" s="192"/>
    </row>
    <row r="659" spans="1:52" ht="85.5" customHeight="1">
      <c r="A659" s="224">
        <v>655</v>
      </c>
      <c r="B659" s="99" t="s">
        <v>1604</v>
      </c>
      <c r="C659" s="100"/>
      <c r="D659" s="227" t="s">
        <v>135</v>
      </c>
      <c r="E659" s="228">
        <v>0.6</v>
      </c>
      <c r="F659" s="228"/>
      <c r="G659" s="266" t="s">
        <v>1605</v>
      </c>
      <c r="H659" s="231" t="s">
        <v>137</v>
      </c>
      <c r="I659" s="268" t="s">
        <v>1603</v>
      </c>
      <c r="J659" s="227" t="s">
        <v>1591</v>
      </c>
      <c r="AU659" s="192"/>
      <c r="AV659" s="192"/>
      <c r="AW659" s="192"/>
      <c r="AX659" s="192"/>
      <c r="AY659" s="192"/>
      <c r="AZ659" s="192"/>
    </row>
    <row r="660" spans="1:52" ht="75.75" customHeight="1">
      <c r="A660" s="224">
        <v>656</v>
      </c>
      <c r="B660" s="225" t="s">
        <v>1606</v>
      </c>
      <c r="C660" s="226" t="s">
        <v>1606</v>
      </c>
      <c r="D660" s="227" t="s">
        <v>181</v>
      </c>
      <c r="E660" s="228">
        <v>0.2</v>
      </c>
      <c r="F660" s="228"/>
      <c r="G660" s="230" t="s">
        <v>1607</v>
      </c>
      <c r="H660" s="290" t="s">
        <v>160</v>
      </c>
      <c r="I660" s="227" t="s">
        <v>1608</v>
      </c>
      <c r="J660" s="227" t="s">
        <v>1591</v>
      </c>
      <c r="AU660" s="192"/>
      <c r="AV660" s="192"/>
      <c r="AW660" s="192"/>
      <c r="AX660" s="192"/>
      <c r="AY660" s="192"/>
      <c r="AZ660" s="192"/>
    </row>
    <row r="661" spans="1:52" ht="69.75" customHeight="1">
      <c r="A661" s="224">
        <v>657</v>
      </c>
      <c r="B661" s="225" t="s">
        <v>1609</v>
      </c>
      <c r="C661" s="226" t="s">
        <v>1610</v>
      </c>
      <c r="D661" s="227" t="s">
        <v>181</v>
      </c>
      <c r="E661" s="228">
        <v>0.2</v>
      </c>
      <c r="F661" s="228"/>
      <c r="G661" s="230" t="s">
        <v>1607</v>
      </c>
      <c r="H661" s="290" t="s">
        <v>160</v>
      </c>
      <c r="I661" s="227" t="s">
        <v>1590</v>
      </c>
      <c r="J661" s="227" t="s">
        <v>1591</v>
      </c>
      <c r="AU661" s="192"/>
      <c r="AV661" s="192"/>
      <c r="AW661" s="192"/>
      <c r="AX661" s="192"/>
      <c r="AY661" s="192"/>
      <c r="AZ661" s="192"/>
    </row>
    <row r="662" spans="1:52" ht="57.75" customHeight="1">
      <c r="A662" s="224">
        <v>658</v>
      </c>
      <c r="B662" s="225" t="s">
        <v>1611</v>
      </c>
      <c r="C662" s="226" t="s">
        <v>1611</v>
      </c>
      <c r="D662" s="227" t="s">
        <v>181</v>
      </c>
      <c r="E662" s="228">
        <v>0.2</v>
      </c>
      <c r="F662" s="228"/>
      <c r="G662" s="230" t="s">
        <v>1607</v>
      </c>
      <c r="H662" s="290" t="s">
        <v>160</v>
      </c>
      <c r="I662" s="227" t="s">
        <v>1590</v>
      </c>
      <c r="J662" s="227" t="s">
        <v>1591</v>
      </c>
      <c r="AU662" s="192"/>
      <c r="AV662" s="192"/>
      <c r="AW662" s="192"/>
      <c r="AX662" s="192"/>
      <c r="AY662" s="192"/>
      <c r="AZ662" s="192"/>
    </row>
    <row r="663" spans="1:52" ht="56.25" customHeight="1">
      <c r="A663" s="224">
        <v>659</v>
      </c>
      <c r="B663" s="225" t="s">
        <v>1612</v>
      </c>
      <c r="C663" s="226" t="s">
        <v>1612</v>
      </c>
      <c r="D663" s="227" t="s">
        <v>181</v>
      </c>
      <c r="E663" s="228">
        <v>0.2</v>
      </c>
      <c r="F663" s="228"/>
      <c r="G663" s="230" t="s">
        <v>1607</v>
      </c>
      <c r="H663" s="290" t="s">
        <v>160</v>
      </c>
      <c r="I663" s="227" t="s">
        <v>1590</v>
      </c>
      <c r="J663" s="227" t="s">
        <v>1591</v>
      </c>
      <c r="AU663" s="192"/>
      <c r="AV663" s="192"/>
      <c r="AW663" s="192"/>
      <c r="AX663" s="192"/>
      <c r="AY663" s="192"/>
      <c r="AZ663" s="192"/>
    </row>
    <row r="664" spans="1:52" ht="73.5" customHeight="1">
      <c r="A664" s="224">
        <v>660</v>
      </c>
      <c r="B664" s="225" t="s">
        <v>1613</v>
      </c>
      <c r="C664" s="226" t="s">
        <v>1613</v>
      </c>
      <c r="D664" s="227" t="s">
        <v>181</v>
      </c>
      <c r="E664" s="228">
        <v>0.2</v>
      </c>
      <c r="F664" s="258"/>
      <c r="G664" s="230" t="s">
        <v>1607</v>
      </c>
      <c r="H664" s="290" t="s">
        <v>160</v>
      </c>
      <c r="I664" s="227" t="s">
        <v>1590</v>
      </c>
      <c r="J664" s="227" t="s">
        <v>1591</v>
      </c>
      <c r="AU664" s="192"/>
      <c r="AV664" s="192"/>
      <c r="AW664" s="192"/>
      <c r="AX664" s="192"/>
      <c r="AY664" s="192"/>
      <c r="AZ664" s="192"/>
    </row>
    <row r="665" spans="1:52" ht="75.75" customHeight="1">
      <c r="A665" s="224">
        <v>661</v>
      </c>
      <c r="B665" s="225" t="s">
        <v>1614</v>
      </c>
      <c r="C665" s="226" t="s">
        <v>1614</v>
      </c>
      <c r="D665" s="227" t="s">
        <v>181</v>
      </c>
      <c r="E665" s="228">
        <v>0.2</v>
      </c>
      <c r="F665" s="228"/>
      <c r="G665" s="230" t="s">
        <v>1607</v>
      </c>
      <c r="H665" s="290" t="s">
        <v>160</v>
      </c>
      <c r="I665" s="227" t="s">
        <v>1590</v>
      </c>
      <c r="J665" s="227" t="s">
        <v>1591</v>
      </c>
      <c r="AU665" s="192"/>
      <c r="AV665" s="192"/>
      <c r="AW665" s="192"/>
      <c r="AX665" s="192"/>
      <c r="AY665" s="192"/>
      <c r="AZ665" s="192"/>
    </row>
    <row r="666" spans="1:52" ht="67.5" customHeight="1">
      <c r="A666" s="224">
        <v>662</v>
      </c>
      <c r="B666" s="225" t="s">
        <v>1615</v>
      </c>
      <c r="C666" s="226" t="s">
        <v>1615</v>
      </c>
      <c r="D666" s="227" t="s">
        <v>181</v>
      </c>
      <c r="E666" s="228">
        <v>0.2</v>
      </c>
      <c r="F666" s="228"/>
      <c r="G666" s="230" t="s">
        <v>1607</v>
      </c>
      <c r="H666" s="290" t="s">
        <v>160</v>
      </c>
      <c r="I666" s="227" t="s">
        <v>1590</v>
      </c>
      <c r="J666" s="227" t="s">
        <v>1591</v>
      </c>
      <c r="AU666" s="192"/>
      <c r="AV666" s="192"/>
      <c r="AW666" s="192"/>
      <c r="AX666" s="192"/>
      <c r="AY666" s="192"/>
      <c r="AZ666" s="192"/>
    </row>
    <row r="667" spans="1:52" ht="98.25" customHeight="1">
      <c r="A667" s="224">
        <v>663</v>
      </c>
      <c r="B667" s="225" t="s">
        <v>1616</v>
      </c>
      <c r="C667" s="226" t="s">
        <v>1616</v>
      </c>
      <c r="D667" s="227" t="s">
        <v>181</v>
      </c>
      <c r="E667" s="228">
        <v>0.2</v>
      </c>
      <c r="F667" s="228"/>
      <c r="G667" s="230" t="s">
        <v>1607</v>
      </c>
      <c r="H667" s="290" t="s">
        <v>160</v>
      </c>
      <c r="I667" s="227" t="s">
        <v>1590</v>
      </c>
      <c r="J667" s="227" t="s">
        <v>1591</v>
      </c>
      <c r="AU667" s="192"/>
      <c r="AV667" s="192"/>
      <c r="AW667" s="192"/>
      <c r="AX667" s="192"/>
      <c r="AY667" s="192"/>
      <c r="AZ667" s="192"/>
    </row>
    <row r="668" spans="1:52" ht="98.25" customHeight="1">
      <c r="A668" s="224">
        <v>664</v>
      </c>
      <c r="B668" s="225" t="s">
        <v>1617</v>
      </c>
      <c r="C668" s="226" t="s">
        <v>1617</v>
      </c>
      <c r="D668" s="227" t="s">
        <v>181</v>
      </c>
      <c r="E668" s="228">
        <v>0.2</v>
      </c>
      <c r="F668" s="228"/>
      <c r="G668" s="230" t="s">
        <v>1607</v>
      </c>
      <c r="H668" s="290" t="s">
        <v>160</v>
      </c>
      <c r="I668" s="227" t="s">
        <v>1590</v>
      </c>
      <c r="J668" s="227" t="s">
        <v>1591</v>
      </c>
      <c r="AU668" s="192"/>
      <c r="AV668" s="192"/>
      <c r="AW668" s="192"/>
      <c r="AX668" s="192"/>
      <c r="AY668" s="192"/>
      <c r="AZ668" s="192"/>
    </row>
    <row r="669" spans="1:52" ht="98.25" customHeight="1">
      <c r="A669" s="224">
        <v>665</v>
      </c>
      <c r="B669" s="225" t="s">
        <v>1618</v>
      </c>
      <c r="C669" s="226" t="s">
        <v>1618</v>
      </c>
      <c r="D669" s="227" t="s">
        <v>181</v>
      </c>
      <c r="E669" s="228">
        <v>0.2</v>
      </c>
      <c r="F669" s="228"/>
      <c r="G669" s="230" t="s">
        <v>1607</v>
      </c>
      <c r="H669" s="290" t="s">
        <v>160</v>
      </c>
      <c r="I669" s="227" t="s">
        <v>1608</v>
      </c>
      <c r="J669" s="227" t="s">
        <v>1591</v>
      </c>
      <c r="AU669" s="192"/>
      <c r="AV669" s="192"/>
      <c r="AW669" s="192"/>
      <c r="AX669" s="192"/>
      <c r="AY669" s="192"/>
      <c r="AZ669" s="192"/>
    </row>
    <row r="670" spans="1:52" ht="78" customHeight="1">
      <c r="A670" s="224">
        <v>666</v>
      </c>
      <c r="B670" s="225" t="s">
        <v>1619</v>
      </c>
      <c r="C670" s="226" t="s">
        <v>1619</v>
      </c>
      <c r="D670" s="227" t="s">
        <v>181</v>
      </c>
      <c r="E670" s="228">
        <v>0.2</v>
      </c>
      <c r="F670" s="228"/>
      <c r="G670" s="230" t="s">
        <v>1607</v>
      </c>
      <c r="H670" s="290" t="s">
        <v>160</v>
      </c>
      <c r="I670" s="227" t="s">
        <v>1590</v>
      </c>
      <c r="J670" s="227" t="s">
        <v>1591</v>
      </c>
      <c r="AU670" s="192"/>
      <c r="AV670" s="192"/>
      <c r="AW670" s="192"/>
      <c r="AX670" s="192"/>
      <c r="AY670" s="192"/>
      <c r="AZ670" s="192"/>
    </row>
    <row r="671" spans="1:52" ht="78" customHeight="1">
      <c r="A671" s="224">
        <v>667</v>
      </c>
      <c r="B671" s="225" t="s">
        <v>1620</v>
      </c>
      <c r="C671" s="226" t="s">
        <v>1620</v>
      </c>
      <c r="D671" s="227" t="s">
        <v>181</v>
      </c>
      <c r="E671" s="228">
        <v>0.2</v>
      </c>
      <c r="F671" s="228"/>
      <c r="G671" s="230" t="s">
        <v>1607</v>
      </c>
      <c r="H671" s="290" t="s">
        <v>160</v>
      </c>
      <c r="I671" s="227" t="s">
        <v>1590</v>
      </c>
      <c r="J671" s="227" t="s">
        <v>1591</v>
      </c>
      <c r="AU671" s="192"/>
      <c r="AV671" s="192"/>
      <c r="AW671" s="192"/>
      <c r="AX671" s="192"/>
      <c r="AY671" s="192"/>
      <c r="AZ671" s="192"/>
    </row>
    <row r="672" spans="1:52" ht="78" customHeight="1">
      <c r="A672" s="224">
        <v>668</v>
      </c>
      <c r="B672" s="225" t="s">
        <v>1621</v>
      </c>
      <c r="C672" s="226"/>
      <c r="D672" s="227" t="s">
        <v>181</v>
      </c>
      <c r="E672" s="228">
        <v>0.2</v>
      </c>
      <c r="F672" s="228"/>
      <c r="G672" s="230" t="s">
        <v>1607</v>
      </c>
      <c r="H672" s="290" t="s">
        <v>160</v>
      </c>
      <c r="I672" s="227" t="s">
        <v>1608</v>
      </c>
      <c r="J672" s="227" t="s">
        <v>1591</v>
      </c>
      <c r="AU672" s="192"/>
      <c r="AV672" s="192"/>
      <c r="AW672" s="192"/>
      <c r="AX672" s="192"/>
      <c r="AY672" s="192"/>
      <c r="AZ672" s="192"/>
    </row>
    <row r="673" spans="1:52" ht="78" customHeight="1">
      <c r="A673" s="224">
        <v>669</v>
      </c>
      <c r="B673" s="225" t="s">
        <v>1622</v>
      </c>
      <c r="C673" s="226"/>
      <c r="D673" s="227" t="s">
        <v>181</v>
      </c>
      <c r="E673" s="228">
        <v>0.2</v>
      </c>
      <c r="F673" s="228"/>
      <c r="G673" s="230" t="s">
        <v>1607</v>
      </c>
      <c r="H673" s="290" t="s">
        <v>160</v>
      </c>
      <c r="I673" s="227" t="s">
        <v>1603</v>
      </c>
      <c r="J673" s="227" t="s">
        <v>1591</v>
      </c>
      <c r="AU673" s="192"/>
      <c r="AV673" s="192"/>
      <c r="AW673" s="192"/>
      <c r="AX673" s="192"/>
      <c r="AY673" s="192"/>
      <c r="AZ673" s="192"/>
    </row>
    <row r="674" spans="1:52" ht="78" customHeight="1">
      <c r="A674" s="224">
        <v>670</v>
      </c>
      <c r="B674" s="225" t="s">
        <v>1623</v>
      </c>
      <c r="C674" s="226" t="s">
        <v>1623</v>
      </c>
      <c r="D674" s="227" t="s">
        <v>181</v>
      </c>
      <c r="E674" s="228">
        <v>0.2</v>
      </c>
      <c r="F674" s="228"/>
      <c r="G674" s="230" t="s">
        <v>1607</v>
      </c>
      <c r="H674" s="290" t="s">
        <v>160</v>
      </c>
      <c r="I674" s="227" t="s">
        <v>1624</v>
      </c>
      <c r="J674" s="227" t="s">
        <v>1591</v>
      </c>
      <c r="AU674" s="192"/>
      <c r="AV674" s="192"/>
      <c r="AW674" s="192"/>
      <c r="AX674" s="192"/>
      <c r="AY674" s="192"/>
      <c r="AZ674" s="192"/>
    </row>
    <row r="675" spans="1:52" ht="66.75" customHeight="1">
      <c r="A675" s="224">
        <v>671</v>
      </c>
      <c r="B675" s="225" t="s">
        <v>1625</v>
      </c>
      <c r="C675" s="226" t="s">
        <v>1625</v>
      </c>
      <c r="D675" s="227" t="s">
        <v>181</v>
      </c>
      <c r="E675" s="228">
        <v>0.2</v>
      </c>
      <c r="F675" s="228"/>
      <c r="G675" s="230" t="s">
        <v>1607</v>
      </c>
      <c r="H675" s="290" t="s">
        <v>160</v>
      </c>
      <c r="I675" s="227" t="s">
        <v>1590</v>
      </c>
      <c r="J675" s="227" t="s">
        <v>1591</v>
      </c>
      <c r="AU675" s="192"/>
      <c r="AV675" s="192"/>
      <c r="AW675" s="192"/>
      <c r="AX675" s="192"/>
      <c r="AY675" s="192"/>
      <c r="AZ675" s="192"/>
    </row>
    <row r="676" spans="1:52" ht="63" customHeight="1">
      <c r="A676" s="224">
        <v>672</v>
      </c>
      <c r="B676" s="225" t="s">
        <v>1626</v>
      </c>
      <c r="C676" s="226" t="s">
        <v>1626</v>
      </c>
      <c r="D676" s="227" t="s">
        <v>181</v>
      </c>
      <c r="E676" s="228">
        <v>0.2</v>
      </c>
      <c r="F676" s="228"/>
      <c r="G676" s="230" t="s">
        <v>1607</v>
      </c>
      <c r="H676" s="290" t="s">
        <v>160</v>
      </c>
      <c r="I676" s="227" t="s">
        <v>1590</v>
      </c>
      <c r="J676" s="227" t="s">
        <v>1591</v>
      </c>
      <c r="AU676" s="192"/>
      <c r="AV676" s="192"/>
      <c r="AW676" s="192"/>
      <c r="AX676" s="192"/>
      <c r="AY676" s="192"/>
      <c r="AZ676" s="192"/>
    </row>
    <row r="677" spans="1:52" ht="72" customHeight="1">
      <c r="A677" s="224">
        <v>673</v>
      </c>
      <c r="B677" s="225" t="s">
        <v>1627</v>
      </c>
      <c r="C677" s="226" t="s">
        <v>1627</v>
      </c>
      <c r="D677" s="227" t="s">
        <v>181</v>
      </c>
      <c r="E677" s="228">
        <v>0.2</v>
      </c>
      <c r="F677" s="228"/>
      <c r="G677" s="230" t="s">
        <v>1607</v>
      </c>
      <c r="H677" s="290" t="s">
        <v>160</v>
      </c>
      <c r="I677" s="227" t="s">
        <v>1590</v>
      </c>
      <c r="J677" s="227" t="s">
        <v>1591</v>
      </c>
      <c r="AU677" s="192"/>
      <c r="AV677" s="192"/>
      <c r="AW677" s="192"/>
      <c r="AX677" s="192"/>
      <c r="AY677" s="192"/>
      <c r="AZ677" s="192"/>
    </row>
    <row r="678" spans="1:52" ht="63" customHeight="1">
      <c r="A678" s="224">
        <v>674</v>
      </c>
      <c r="B678" s="225" t="s">
        <v>1628</v>
      </c>
      <c r="C678" s="226" t="s">
        <v>1628</v>
      </c>
      <c r="D678" s="227" t="s">
        <v>181</v>
      </c>
      <c r="E678" s="228">
        <v>0.2</v>
      </c>
      <c r="F678" s="228"/>
      <c r="G678" s="230" t="s">
        <v>1607</v>
      </c>
      <c r="H678" s="290" t="s">
        <v>160</v>
      </c>
      <c r="I678" s="227" t="s">
        <v>1590</v>
      </c>
      <c r="J678" s="227" t="s">
        <v>1591</v>
      </c>
      <c r="AU678" s="192"/>
      <c r="AV678" s="192"/>
      <c r="AW678" s="192"/>
      <c r="AX678" s="192"/>
      <c r="AY678" s="192"/>
      <c r="AZ678" s="192"/>
    </row>
    <row r="679" spans="1:52" ht="82.5" customHeight="1">
      <c r="A679" s="224">
        <v>675</v>
      </c>
      <c r="B679" s="225" t="s">
        <v>1629</v>
      </c>
      <c r="C679" s="226" t="s">
        <v>1629</v>
      </c>
      <c r="D679" s="227" t="s">
        <v>181</v>
      </c>
      <c r="E679" s="228">
        <v>0.2</v>
      </c>
      <c r="F679" s="228"/>
      <c r="G679" s="230" t="s">
        <v>1607</v>
      </c>
      <c r="H679" s="290" t="s">
        <v>160</v>
      </c>
      <c r="I679" s="227" t="s">
        <v>1590</v>
      </c>
      <c r="J679" s="227" t="s">
        <v>1591</v>
      </c>
      <c r="AU679" s="192"/>
      <c r="AV679" s="192"/>
      <c r="AW679" s="192"/>
      <c r="AX679" s="192"/>
      <c r="AY679" s="192"/>
      <c r="AZ679" s="192"/>
    </row>
    <row r="680" spans="1:52" ht="84.75" customHeight="1">
      <c r="A680" s="224">
        <v>676</v>
      </c>
      <c r="B680" s="225" t="s">
        <v>1630</v>
      </c>
      <c r="C680" s="226" t="s">
        <v>1630</v>
      </c>
      <c r="D680" s="227" t="s">
        <v>181</v>
      </c>
      <c r="E680" s="228">
        <v>0.2</v>
      </c>
      <c r="F680" s="228"/>
      <c r="G680" s="230" t="s">
        <v>1607</v>
      </c>
      <c r="H680" s="290" t="s">
        <v>160</v>
      </c>
      <c r="I680" s="227" t="s">
        <v>1624</v>
      </c>
      <c r="J680" s="227" t="s">
        <v>1591</v>
      </c>
      <c r="AU680" s="192"/>
      <c r="AV680" s="192"/>
      <c r="AW680" s="192"/>
      <c r="AX680" s="192"/>
      <c r="AY680" s="192"/>
      <c r="AZ680" s="192"/>
    </row>
    <row r="681" spans="1:52" ht="57" customHeight="1">
      <c r="A681" s="224">
        <v>677</v>
      </c>
      <c r="B681" s="225" t="s">
        <v>1631</v>
      </c>
      <c r="C681" s="226" t="s">
        <v>1631</v>
      </c>
      <c r="D681" s="227" t="s">
        <v>181</v>
      </c>
      <c r="E681" s="228">
        <v>0.2</v>
      </c>
      <c r="F681" s="228"/>
      <c r="G681" s="230" t="s">
        <v>1607</v>
      </c>
      <c r="H681" s="290" t="s">
        <v>160</v>
      </c>
      <c r="I681" s="227" t="s">
        <v>1590</v>
      </c>
      <c r="J681" s="227" t="s">
        <v>1591</v>
      </c>
      <c r="AU681" s="192"/>
      <c r="AV681" s="192"/>
      <c r="AW681" s="192"/>
      <c r="AX681" s="192"/>
      <c r="AY681" s="192"/>
      <c r="AZ681" s="192"/>
    </row>
    <row r="682" spans="1:52" ht="72" customHeight="1">
      <c r="A682" s="224">
        <v>678</v>
      </c>
      <c r="B682" s="225" t="s">
        <v>1632</v>
      </c>
      <c r="C682" s="226" t="s">
        <v>1632</v>
      </c>
      <c r="D682" s="227" t="s">
        <v>181</v>
      </c>
      <c r="E682" s="228">
        <v>0.2</v>
      </c>
      <c r="F682" s="228"/>
      <c r="G682" s="230" t="s">
        <v>1607</v>
      </c>
      <c r="H682" s="290" t="s">
        <v>160</v>
      </c>
      <c r="I682" s="227" t="s">
        <v>1590</v>
      </c>
      <c r="J682" s="227" t="s">
        <v>1591</v>
      </c>
      <c r="AU682" s="192"/>
      <c r="AV682" s="192"/>
      <c r="AW682" s="192"/>
      <c r="AX682" s="192"/>
      <c r="AY682" s="192"/>
      <c r="AZ682" s="192"/>
    </row>
    <row r="683" spans="1:52" ht="48" customHeight="1">
      <c r="A683" s="224">
        <v>679</v>
      </c>
      <c r="B683" s="225" t="s">
        <v>1633</v>
      </c>
      <c r="C683" s="226" t="s">
        <v>1633</v>
      </c>
      <c r="D683" s="227" t="s">
        <v>181</v>
      </c>
      <c r="E683" s="228">
        <v>0.2</v>
      </c>
      <c r="F683" s="228"/>
      <c r="G683" s="230" t="s">
        <v>1607</v>
      </c>
      <c r="H683" s="290" t="s">
        <v>160</v>
      </c>
      <c r="I683" s="227" t="s">
        <v>1624</v>
      </c>
      <c r="J683" s="227" t="s">
        <v>1591</v>
      </c>
      <c r="AU683" s="192"/>
      <c r="AV683" s="192"/>
      <c r="AW683" s="192"/>
      <c r="AX683" s="192"/>
      <c r="AY683" s="192"/>
      <c r="AZ683" s="192"/>
    </row>
    <row r="684" spans="1:52" ht="48" customHeight="1">
      <c r="A684" s="224">
        <v>680</v>
      </c>
      <c r="B684" s="225" t="s">
        <v>1634</v>
      </c>
      <c r="C684" s="226" t="s">
        <v>1634</v>
      </c>
      <c r="D684" s="227" t="s">
        <v>181</v>
      </c>
      <c r="E684" s="228">
        <v>0.2</v>
      </c>
      <c r="F684" s="228"/>
      <c r="G684" s="230" t="s">
        <v>1607</v>
      </c>
      <c r="H684" s="290" t="s">
        <v>160</v>
      </c>
      <c r="I684" s="227" t="s">
        <v>1590</v>
      </c>
      <c r="J684" s="227" t="s">
        <v>1591</v>
      </c>
      <c r="AU684" s="192"/>
      <c r="AV684" s="192"/>
      <c r="AW684" s="192"/>
      <c r="AX684" s="192"/>
      <c r="AY684" s="192"/>
      <c r="AZ684" s="192"/>
    </row>
    <row r="685" spans="1:52" ht="48" customHeight="1">
      <c r="A685" s="224">
        <v>681</v>
      </c>
      <c r="B685" s="225" t="s">
        <v>1635</v>
      </c>
      <c r="C685" s="226" t="s">
        <v>1635</v>
      </c>
      <c r="D685" s="227" t="s">
        <v>181</v>
      </c>
      <c r="E685" s="228">
        <v>0.2</v>
      </c>
      <c r="F685" s="228"/>
      <c r="G685" s="230" t="s">
        <v>1607</v>
      </c>
      <c r="H685" s="290" t="s">
        <v>160</v>
      </c>
      <c r="I685" s="227" t="s">
        <v>1590</v>
      </c>
      <c r="J685" s="227" t="s">
        <v>1591</v>
      </c>
      <c r="AU685" s="192"/>
      <c r="AV685" s="192"/>
      <c r="AW685" s="192"/>
      <c r="AX685" s="192"/>
      <c r="AY685" s="192"/>
      <c r="AZ685" s="192"/>
    </row>
    <row r="686" spans="1:52" ht="48" customHeight="1">
      <c r="A686" s="224">
        <v>682</v>
      </c>
      <c r="B686" s="225" t="s">
        <v>1636</v>
      </c>
      <c r="C686" s="226" t="s">
        <v>1636</v>
      </c>
      <c r="D686" s="227" t="s">
        <v>181</v>
      </c>
      <c r="E686" s="228">
        <v>0.2</v>
      </c>
      <c r="F686" s="228"/>
      <c r="G686" s="230" t="s">
        <v>1607</v>
      </c>
      <c r="H686" s="290" t="s">
        <v>160</v>
      </c>
      <c r="I686" s="227" t="s">
        <v>1624</v>
      </c>
      <c r="J686" s="227" t="s">
        <v>1591</v>
      </c>
      <c r="AU686" s="192"/>
      <c r="AV686" s="192"/>
      <c r="AW686" s="192"/>
      <c r="AX686" s="192"/>
      <c r="AY686" s="192"/>
      <c r="AZ686" s="192"/>
    </row>
    <row r="687" spans="1:52" ht="48" customHeight="1">
      <c r="A687" s="224">
        <v>683</v>
      </c>
      <c r="B687" s="225" t="s">
        <v>1637</v>
      </c>
      <c r="C687" s="226" t="s">
        <v>1637</v>
      </c>
      <c r="D687" s="227" t="s">
        <v>181</v>
      </c>
      <c r="E687" s="228">
        <v>0.2</v>
      </c>
      <c r="F687" s="228"/>
      <c r="G687" s="230" t="s">
        <v>1607</v>
      </c>
      <c r="H687" s="290" t="s">
        <v>160</v>
      </c>
      <c r="I687" s="227" t="s">
        <v>1624</v>
      </c>
      <c r="J687" s="227" t="s">
        <v>1591</v>
      </c>
      <c r="AU687" s="192"/>
      <c r="AV687" s="192"/>
      <c r="AW687" s="192"/>
      <c r="AX687" s="192"/>
      <c r="AY687" s="192"/>
      <c r="AZ687" s="192"/>
    </row>
    <row r="688" spans="1:52" ht="48" customHeight="1">
      <c r="A688" s="224">
        <v>684</v>
      </c>
      <c r="B688" s="225" t="s">
        <v>1638</v>
      </c>
      <c r="C688" s="226" t="s">
        <v>1638</v>
      </c>
      <c r="D688" s="227" t="s">
        <v>181</v>
      </c>
      <c r="E688" s="228">
        <v>0.2</v>
      </c>
      <c r="F688" s="228"/>
      <c r="G688" s="230" t="s">
        <v>1607</v>
      </c>
      <c r="H688" s="290" t="s">
        <v>160</v>
      </c>
      <c r="I688" s="227" t="s">
        <v>1624</v>
      </c>
      <c r="J688" s="227" t="s">
        <v>1591</v>
      </c>
      <c r="AU688" s="192"/>
      <c r="AV688" s="192"/>
      <c r="AW688" s="192"/>
      <c r="AX688" s="192"/>
      <c r="AY688" s="192"/>
      <c r="AZ688" s="192"/>
    </row>
    <row r="689" spans="1:52" ht="72" customHeight="1">
      <c r="A689" s="224">
        <v>685</v>
      </c>
      <c r="B689" s="225" t="s">
        <v>1639</v>
      </c>
      <c r="C689" s="226" t="s">
        <v>1639</v>
      </c>
      <c r="D689" s="227" t="s">
        <v>181</v>
      </c>
      <c r="E689" s="228">
        <v>0.2</v>
      </c>
      <c r="F689" s="228"/>
      <c r="G689" s="230" t="s">
        <v>1607</v>
      </c>
      <c r="H689" s="290" t="s">
        <v>160</v>
      </c>
      <c r="I689" s="227" t="s">
        <v>1624</v>
      </c>
      <c r="J689" s="227" t="s">
        <v>1591</v>
      </c>
      <c r="AU689" s="192"/>
      <c r="AV689" s="192"/>
      <c r="AW689" s="192"/>
      <c r="AX689" s="192"/>
      <c r="AY689" s="192"/>
      <c r="AZ689" s="192"/>
    </row>
    <row r="690" spans="1:52" ht="48" customHeight="1">
      <c r="A690" s="224">
        <v>686</v>
      </c>
      <c r="B690" s="225" t="s">
        <v>1640</v>
      </c>
      <c r="C690" s="226" t="s">
        <v>1640</v>
      </c>
      <c r="D690" s="227" t="s">
        <v>181</v>
      </c>
      <c r="E690" s="228">
        <v>0.2</v>
      </c>
      <c r="F690" s="228"/>
      <c r="G690" s="230" t="s">
        <v>1607</v>
      </c>
      <c r="H690" s="290" t="s">
        <v>160</v>
      </c>
      <c r="I690" s="227" t="s">
        <v>1624</v>
      </c>
      <c r="J690" s="227" t="s">
        <v>1591</v>
      </c>
      <c r="AU690" s="192"/>
      <c r="AV690" s="192"/>
      <c r="AW690" s="192"/>
      <c r="AX690" s="192"/>
      <c r="AY690" s="192"/>
      <c r="AZ690" s="192"/>
    </row>
    <row r="691" spans="1:52" ht="48" customHeight="1">
      <c r="A691" s="224">
        <v>687</v>
      </c>
      <c r="B691" s="225" t="s">
        <v>1641</v>
      </c>
      <c r="C691" s="226" t="s">
        <v>1641</v>
      </c>
      <c r="D691" s="227" t="s">
        <v>181</v>
      </c>
      <c r="E691" s="228">
        <v>0.2</v>
      </c>
      <c r="F691" s="228"/>
      <c r="G691" s="230" t="s">
        <v>1607</v>
      </c>
      <c r="H691" s="290" t="s">
        <v>160</v>
      </c>
      <c r="I691" s="227" t="s">
        <v>1590</v>
      </c>
      <c r="J691" s="227" t="s">
        <v>1591</v>
      </c>
      <c r="AU691" s="192"/>
      <c r="AV691" s="192"/>
      <c r="AW691" s="192"/>
      <c r="AX691" s="192"/>
      <c r="AY691" s="192"/>
      <c r="AZ691" s="192"/>
    </row>
    <row r="692" spans="1:52" ht="48" customHeight="1">
      <c r="A692" s="224">
        <v>688</v>
      </c>
      <c r="B692" s="225" t="s">
        <v>1642</v>
      </c>
      <c r="C692" s="226" t="s">
        <v>1642</v>
      </c>
      <c r="D692" s="227" t="s">
        <v>181</v>
      </c>
      <c r="E692" s="228">
        <v>0.2</v>
      </c>
      <c r="F692" s="228"/>
      <c r="G692" s="230" t="s">
        <v>1607</v>
      </c>
      <c r="H692" s="290" t="s">
        <v>160</v>
      </c>
      <c r="I692" s="227" t="s">
        <v>1624</v>
      </c>
      <c r="J692" s="227" t="s">
        <v>1591</v>
      </c>
      <c r="AU692" s="192"/>
      <c r="AV692" s="192"/>
      <c r="AW692" s="192"/>
      <c r="AX692" s="192"/>
      <c r="AY692" s="192"/>
      <c r="AZ692" s="192"/>
    </row>
    <row r="693" spans="1:52" ht="48" customHeight="1">
      <c r="A693" s="224">
        <v>689</v>
      </c>
      <c r="B693" s="225" t="s">
        <v>1643</v>
      </c>
      <c r="C693" s="226" t="s">
        <v>1643</v>
      </c>
      <c r="D693" s="227" t="s">
        <v>181</v>
      </c>
      <c r="E693" s="228">
        <v>0.2</v>
      </c>
      <c r="F693" s="228"/>
      <c r="G693" s="230" t="s">
        <v>1607</v>
      </c>
      <c r="H693" s="290" t="s">
        <v>160</v>
      </c>
      <c r="I693" s="227" t="s">
        <v>1590</v>
      </c>
      <c r="J693" s="227" t="s">
        <v>1591</v>
      </c>
      <c r="AU693" s="192"/>
      <c r="AV693" s="192"/>
      <c r="AW693" s="192"/>
      <c r="AX693" s="192"/>
      <c r="AY693" s="192"/>
      <c r="AZ693" s="192"/>
    </row>
    <row r="694" spans="1:52" ht="48" customHeight="1">
      <c r="A694" s="224">
        <v>690</v>
      </c>
      <c r="B694" s="225" t="s">
        <v>1644</v>
      </c>
      <c r="C694" s="226" t="s">
        <v>1644</v>
      </c>
      <c r="D694" s="227" t="s">
        <v>181</v>
      </c>
      <c r="E694" s="228">
        <v>0.2</v>
      </c>
      <c r="F694" s="228"/>
      <c r="G694" s="230" t="s">
        <v>1607</v>
      </c>
      <c r="H694" s="290" t="s">
        <v>160</v>
      </c>
      <c r="I694" s="227" t="s">
        <v>1590</v>
      </c>
      <c r="J694" s="227" t="s">
        <v>1591</v>
      </c>
      <c r="AU694" s="192"/>
      <c r="AV694" s="192"/>
      <c r="AW694" s="192"/>
      <c r="AX694" s="192"/>
      <c r="AY694" s="192"/>
      <c r="AZ694" s="192"/>
    </row>
    <row r="695" spans="1:52" ht="48" customHeight="1">
      <c r="A695" s="224">
        <v>691</v>
      </c>
      <c r="B695" s="225" t="s">
        <v>1645</v>
      </c>
      <c r="C695" s="226" t="s">
        <v>1645</v>
      </c>
      <c r="D695" s="227" t="s">
        <v>181</v>
      </c>
      <c r="E695" s="228">
        <v>0.2</v>
      </c>
      <c r="F695" s="228"/>
      <c r="G695" s="230" t="s">
        <v>1607</v>
      </c>
      <c r="H695" s="290" t="s">
        <v>160</v>
      </c>
      <c r="I695" s="227" t="s">
        <v>1590</v>
      </c>
      <c r="J695" s="227" t="s">
        <v>1591</v>
      </c>
      <c r="AU695" s="192"/>
      <c r="AV695" s="192"/>
      <c r="AW695" s="192"/>
      <c r="AX695" s="192"/>
      <c r="AY695" s="192"/>
      <c r="AZ695" s="192"/>
    </row>
    <row r="696" spans="1:52" ht="72" customHeight="1">
      <c r="A696" s="224">
        <v>692</v>
      </c>
      <c r="B696" s="225" t="s">
        <v>1646</v>
      </c>
      <c r="C696" s="226" t="s">
        <v>1646</v>
      </c>
      <c r="D696" s="227" t="s">
        <v>181</v>
      </c>
      <c r="E696" s="228">
        <v>0.2</v>
      </c>
      <c r="F696" s="228"/>
      <c r="G696" s="230" t="s">
        <v>1607</v>
      </c>
      <c r="H696" s="290" t="s">
        <v>160</v>
      </c>
      <c r="I696" s="227" t="s">
        <v>1590</v>
      </c>
      <c r="J696" s="227" t="s">
        <v>1591</v>
      </c>
      <c r="AU696" s="192"/>
      <c r="AV696" s="192"/>
      <c r="AW696" s="192"/>
      <c r="AX696" s="192"/>
      <c r="AY696" s="192"/>
      <c r="AZ696" s="192"/>
    </row>
    <row r="697" spans="1:52" ht="48" customHeight="1">
      <c r="A697" s="224">
        <v>693</v>
      </c>
      <c r="B697" s="225" t="s">
        <v>1647</v>
      </c>
      <c r="C697" s="226" t="s">
        <v>1647</v>
      </c>
      <c r="D697" s="227" t="s">
        <v>181</v>
      </c>
      <c r="E697" s="228">
        <v>0.2</v>
      </c>
      <c r="F697" s="228"/>
      <c r="G697" s="230" t="s">
        <v>1607</v>
      </c>
      <c r="H697" s="290" t="s">
        <v>160</v>
      </c>
      <c r="I697" s="227" t="s">
        <v>1590</v>
      </c>
      <c r="J697" s="227" t="s">
        <v>1591</v>
      </c>
      <c r="AU697" s="192"/>
      <c r="AV697" s="192"/>
      <c r="AW697" s="192"/>
      <c r="AX697" s="192"/>
      <c r="AY697" s="192"/>
      <c r="AZ697" s="192"/>
    </row>
    <row r="698" spans="1:52" ht="48" customHeight="1">
      <c r="A698" s="224">
        <v>694</v>
      </c>
      <c r="B698" s="225" t="s">
        <v>1648</v>
      </c>
      <c r="C698" s="226" t="s">
        <v>1648</v>
      </c>
      <c r="D698" s="227" t="s">
        <v>181</v>
      </c>
      <c r="E698" s="228">
        <v>0.2</v>
      </c>
      <c r="F698" s="228"/>
      <c r="G698" s="230" t="s">
        <v>1607</v>
      </c>
      <c r="H698" s="290" t="s">
        <v>160</v>
      </c>
      <c r="I698" s="227" t="s">
        <v>1590</v>
      </c>
      <c r="J698" s="227" t="s">
        <v>1591</v>
      </c>
      <c r="AU698" s="192"/>
      <c r="AV698" s="192"/>
      <c r="AW698" s="192"/>
      <c r="AX698" s="192"/>
      <c r="AY698" s="192"/>
      <c r="AZ698" s="192"/>
    </row>
    <row r="699" spans="1:52" ht="48" customHeight="1">
      <c r="A699" s="224">
        <v>695</v>
      </c>
      <c r="B699" s="225" t="s">
        <v>1649</v>
      </c>
      <c r="C699" s="226" t="s">
        <v>1649</v>
      </c>
      <c r="D699" s="227" t="s">
        <v>181</v>
      </c>
      <c r="E699" s="228">
        <v>0.2</v>
      </c>
      <c r="F699" s="228"/>
      <c r="G699" s="230" t="s">
        <v>1607</v>
      </c>
      <c r="H699" s="290" t="s">
        <v>160</v>
      </c>
      <c r="I699" s="227" t="s">
        <v>1590</v>
      </c>
      <c r="J699" s="227" t="s">
        <v>1591</v>
      </c>
      <c r="AU699" s="192"/>
      <c r="AV699" s="192"/>
      <c r="AW699" s="192"/>
      <c r="AX699" s="192"/>
      <c r="AY699" s="192"/>
      <c r="AZ699" s="192"/>
    </row>
    <row r="700" spans="1:52" ht="48" customHeight="1">
      <c r="A700" s="224">
        <v>696</v>
      </c>
      <c r="B700" s="225" t="s">
        <v>1650</v>
      </c>
      <c r="C700" s="226" t="s">
        <v>1650</v>
      </c>
      <c r="D700" s="227" t="s">
        <v>181</v>
      </c>
      <c r="E700" s="228">
        <v>0.2</v>
      </c>
      <c r="F700" s="228"/>
      <c r="G700" s="230" t="s">
        <v>1607</v>
      </c>
      <c r="H700" s="290" t="s">
        <v>160</v>
      </c>
      <c r="I700" s="227" t="s">
        <v>1590</v>
      </c>
      <c r="J700" s="227" t="s">
        <v>1591</v>
      </c>
      <c r="AU700" s="192"/>
      <c r="AV700" s="192"/>
      <c r="AW700" s="192"/>
      <c r="AX700" s="192"/>
      <c r="AY700" s="192"/>
      <c r="AZ700" s="192"/>
    </row>
    <row r="701" spans="1:52" ht="66.75" customHeight="1">
      <c r="A701" s="224">
        <v>697</v>
      </c>
      <c r="B701" s="225" t="s">
        <v>1651</v>
      </c>
      <c r="C701" s="226" t="s">
        <v>1651</v>
      </c>
      <c r="D701" s="227" t="s">
        <v>181</v>
      </c>
      <c r="E701" s="228">
        <v>0.2</v>
      </c>
      <c r="F701" s="228"/>
      <c r="G701" s="230" t="s">
        <v>1607</v>
      </c>
      <c r="H701" s="290" t="s">
        <v>160</v>
      </c>
      <c r="I701" s="227" t="s">
        <v>1590</v>
      </c>
      <c r="J701" s="227" t="s">
        <v>1591</v>
      </c>
      <c r="AU701" s="192"/>
      <c r="AV701" s="192"/>
      <c r="AW701" s="192"/>
      <c r="AX701" s="192"/>
      <c r="AY701" s="192"/>
      <c r="AZ701" s="192"/>
    </row>
    <row r="702" spans="1:52" ht="72" customHeight="1">
      <c r="A702" s="224">
        <v>698</v>
      </c>
      <c r="B702" s="225" t="s">
        <v>1652</v>
      </c>
      <c r="C702" s="226" t="s">
        <v>1652</v>
      </c>
      <c r="D702" s="227" t="s">
        <v>181</v>
      </c>
      <c r="E702" s="228">
        <v>0.2</v>
      </c>
      <c r="F702" s="228"/>
      <c r="G702" s="230" t="s">
        <v>1607</v>
      </c>
      <c r="H702" s="290" t="s">
        <v>160</v>
      </c>
      <c r="I702" s="227" t="s">
        <v>1590</v>
      </c>
      <c r="J702" s="227" t="s">
        <v>1591</v>
      </c>
      <c r="AU702" s="192"/>
      <c r="AV702" s="192"/>
      <c r="AW702" s="192"/>
      <c r="AX702" s="192"/>
      <c r="AY702" s="192"/>
      <c r="AZ702" s="192"/>
    </row>
    <row r="703" spans="1:52" ht="61.5" customHeight="1">
      <c r="A703" s="224">
        <v>699</v>
      </c>
      <c r="B703" s="225" t="s">
        <v>1653</v>
      </c>
      <c r="C703" s="226" t="s">
        <v>1653</v>
      </c>
      <c r="D703" s="227" t="s">
        <v>181</v>
      </c>
      <c r="E703" s="228">
        <v>0.2</v>
      </c>
      <c r="F703" s="228"/>
      <c r="G703" s="230" t="s">
        <v>1607</v>
      </c>
      <c r="H703" s="290" t="s">
        <v>160</v>
      </c>
      <c r="I703" s="227" t="s">
        <v>1590</v>
      </c>
      <c r="J703" s="227" t="s">
        <v>1591</v>
      </c>
      <c r="AU703" s="192"/>
      <c r="AV703" s="192"/>
      <c r="AW703" s="192"/>
      <c r="AX703" s="192"/>
      <c r="AY703" s="192"/>
      <c r="AZ703" s="192"/>
    </row>
    <row r="704" spans="1:52" ht="75" customHeight="1">
      <c r="A704" s="224">
        <v>700</v>
      </c>
      <c r="B704" s="225" t="s">
        <v>1654</v>
      </c>
      <c r="C704" s="226" t="s">
        <v>1654</v>
      </c>
      <c r="D704" s="227" t="s">
        <v>181</v>
      </c>
      <c r="E704" s="228">
        <v>0.2</v>
      </c>
      <c r="F704" s="228"/>
      <c r="G704" s="230" t="s">
        <v>1607</v>
      </c>
      <c r="H704" s="290" t="s">
        <v>160</v>
      </c>
      <c r="I704" s="227" t="s">
        <v>1590</v>
      </c>
      <c r="J704" s="227" t="s">
        <v>1591</v>
      </c>
      <c r="AU704" s="192"/>
      <c r="AV704" s="192"/>
      <c r="AW704" s="192"/>
      <c r="AX704" s="192"/>
      <c r="AY704" s="192"/>
      <c r="AZ704" s="192"/>
    </row>
    <row r="705" spans="1:52" ht="65.25" customHeight="1">
      <c r="A705" s="224">
        <v>701</v>
      </c>
      <c r="B705" s="225" t="s">
        <v>1655</v>
      </c>
      <c r="C705" s="226" t="s">
        <v>1655</v>
      </c>
      <c r="D705" s="227" t="s">
        <v>181</v>
      </c>
      <c r="E705" s="228">
        <v>0.2</v>
      </c>
      <c r="F705" s="228"/>
      <c r="G705" s="230" t="s">
        <v>1607</v>
      </c>
      <c r="H705" s="290" t="s">
        <v>160</v>
      </c>
      <c r="I705" s="227" t="s">
        <v>1590</v>
      </c>
      <c r="J705" s="227" t="s">
        <v>1591</v>
      </c>
      <c r="AU705" s="192"/>
      <c r="AV705" s="192"/>
      <c r="AW705" s="192"/>
      <c r="AX705" s="192"/>
      <c r="AY705" s="192"/>
      <c r="AZ705" s="192"/>
    </row>
    <row r="706" spans="1:52" ht="120" customHeight="1">
      <c r="A706" s="224">
        <v>702</v>
      </c>
      <c r="B706" s="225" t="s">
        <v>1656</v>
      </c>
      <c r="C706" s="226"/>
      <c r="D706" s="227" t="s">
        <v>158</v>
      </c>
      <c r="E706" s="228">
        <v>0.4</v>
      </c>
      <c r="F706" s="228"/>
      <c r="G706" s="230" t="s">
        <v>1607</v>
      </c>
      <c r="H706" s="290" t="s">
        <v>160</v>
      </c>
      <c r="I706" s="227" t="s">
        <v>1657</v>
      </c>
      <c r="J706" s="227" t="s">
        <v>1591</v>
      </c>
      <c r="AU706" s="192"/>
      <c r="AV706" s="192"/>
      <c r="AW706" s="192"/>
      <c r="AX706" s="192"/>
      <c r="AY706" s="192"/>
      <c r="AZ706" s="192"/>
    </row>
    <row r="707" spans="1:52" ht="75" customHeight="1">
      <c r="A707" s="224">
        <v>703</v>
      </c>
      <c r="B707" s="291" t="s">
        <v>1658</v>
      </c>
      <c r="C707" s="292"/>
      <c r="D707" s="227" t="s">
        <v>158</v>
      </c>
      <c r="E707" s="228">
        <v>0.4</v>
      </c>
      <c r="F707" s="228"/>
      <c r="G707" s="230" t="s">
        <v>1607</v>
      </c>
      <c r="H707" s="290" t="s">
        <v>160</v>
      </c>
      <c r="I707" s="227" t="s">
        <v>1659</v>
      </c>
      <c r="J707" s="227" t="s">
        <v>1591</v>
      </c>
      <c r="AU707" s="192"/>
      <c r="AV707" s="192"/>
      <c r="AW707" s="192"/>
      <c r="AX707" s="192"/>
      <c r="AY707" s="192"/>
      <c r="AZ707" s="192"/>
    </row>
    <row r="708" spans="1:52" ht="75" customHeight="1">
      <c r="A708" s="224">
        <v>704</v>
      </c>
      <c r="B708" s="225" t="s">
        <v>1660</v>
      </c>
      <c r="C708" s="226"/>
      <c r="D708" s="227" t="s">
        <v>158</v>
      </c>
      <c r="E708" s="228">
        <v>0.4</v>
      </c>
      <c r="F708" s="228"/>
      <c r="G708" s="230" t="s">
        <v>1607</v>
      </c>
      <c r="H708" s="290" t="s">
        <v>160</v>
      </c>
      <c r="I708" s="227" t="s">
        <v>1659</v>
      </c>
      <c r="J708" s="227" t="s">
        <v>1591</v>
      </c>
      <c r="AU708" s="192"/>
      <c r="AV708" s="192"/>
      <c r="AW708" s="192"/>
      <c r="AX708" s="192"/>
      <c r="AY708" s="192"/>
      <c r="AZ708" s="192"/>
    </row>
    <row r="709" spans="1:52" ht="72" customHeight="1">
      <c r="A709" s="224">
        <v>705</v>
      </c>
      <c r="B709" s="225" t="s">
        <v>1661</v>
      </c>
      <c r="C709" s="226"/>
      <c r="D709" s="227" t="s">
        <v>158</v>
      </c>
      <c r="E709" s="228">
        <v>0.4</v>
      </c>
      <c r="F709" s="228"/>
      <c r="G709" s="230" t="s">
        <v>1607</v>
      </c>
      <c r="H709" s="290" t="s">
        <v>160</v>
      </c>
      <c r="I709" s="227" t="s">
        <v>1659</v>
      </c>
      <c r="J709" s="227" t="s">
        <v>1591</v>
      </c>
      <c r="AU709" s="192"/>
      <c r="AV709" s="192"/>
      <c r="AW709" s="192"/>
      <c r="AX709" s="192"/>
      <c r="AY709" s="192"/>
      <c r="AZ709" s="192"/>
    </row>
    <row r="710" spans="1:52" ht="72" customHeight="1">
      <c r="A710" s="224">
        <v>706</v>
      </c>
      <c r="B710" s="99" t="s">
        <v>1662</v>
      </c>
      <c r="C710" s="100" t="s">
        <v>1662</v>
      </c>
      <c r="D710" s="227" t="s">
        <v>158</v>
      </c>
      <c r="E710" s="228">
        <v>0.4</v>
      </c>
      <c r="F710" s="228"/>
      <c r="G710" s="230" t="s">
        <v>1607</v>
      </c>
      <c r="H710" s="290" t="s">
        <v>160</v>
      </c>
      <c r="I710" s="227" t="s">
        <v>1659</v>
      </c>
      <c r="J710" s="227" t="s">
        <v>1591</v>
      </c>
      <c r="AU710" s="192"/>
      <c r="AV710" s="192"/>
      <c r="AW710" s="192"/>
      <c r="AX710" s="192"/>
      <c r="AY710" s="192"/>
      <c r="AZ710" s="192"/>
    </row>
    <row r="711" spans="1:52" ht="48" customHeight="1">
      <c r="A711" s="224">
        <v>707</v>
      </c>
      <c r="B711" s="293" t="s">
        <v>1663</v>
      </c>
      <c r="C711" s="294"/>
      <c r="D711" s="227" t="s">
        <v>158</v>
      </c>
      <c r="E711" s="228">
        <v>0.4</v>
      </c>
      <c r="F711" s="228"/>
      <c r="G711" s="230" t="s">
        <v>1607</v>
      </c>
      <c r="H711" s="290" t="s">
        <v>160</v>
      </c>
      <c r="I711" s="227" t="s">
        <v>1664</v>
      </c>
      <c r="J711" s="227" t="s">
        <v>1591</v>
      </c>
      <c r="AU711" s="192"/>
      <c r="AV711" s="192"/>
      <c r="AW711" s="192"/>
      <c r="AX711" s="192"/>
      <c r="AY711" s="192"/>
      <c r="AZ711" s="192"/>
    </row>
    <row r="712" spans="1:52" ht="76.5" customHeight="1">
      <c r="A712" s="224">
        <v>708</v>
      </c>
      <c r="B712" s="225" t="s">
        <v>1665</v>
      </c>
      <c r="C712" s="226"/>
      <c r="D712" s="227" t="s">
        <v>158</v>
      </c>
      <c r="E712" s="228">
        <v>0.4</v>
      </c>
      <c r="F712" s="228"/>
      <c r="G712" s="230" t="s">
        <v>1607</v>
      </c>
      <c r="H712" s="290" t="s">
        <v>160</v>
      </c>
      <c r="I712" s="227" t="s">
        <v>1666</v>
      </c>
      <c r="J712" s="227" t="s">
        <v>1591</v>
      </c>
      <c r="AU712" s="192"/>
      <c r="AV712" s="192"/>
      <c r="AW712" s="192"/>
      <c r="AX712" s="192"/>
      <c r="AY712" s="192"/>
      <c r="AZ712" s="192"/>
    </row>
    <row r="713" spans="1:52" ht="47.25" customHeight="1">
      <c r="A713" s="224">
        <v>709</v>
      </c>
      <c r="B713" s="225" t="s">
        <v>1667</v>
      </c>
      <c r="C713" s="226"/>
      <c r="D713" s="227" t="s">
        <v>158</v>
      </c>
      <c r="E713" s="228">
        <v>0.4</v>
      </c>
      <c r="F713" s="228"/>
      <c r="G713" s="230" t="s">
        <v>1607</v>
      </c>
      <c r="H713" s="290" t="s">
        <v>160</v>
      </c>
      <c r="I713" s="227" t="s">
        <v>1668</v>
      </c>
      <c r="J713" s="227" t="s">
        <v>1591</v>
      </c>
      <c r="AU713" s="192"/>
      <c r="AV713" s="192"/>
      <c r="AW713" s="192"/>
      <c r="AX713" s="192"/>
      <c r="AY713" s="192"/>
      <c r="AZ713" s="192"/>
    </row>
    <row r="714" spans="1:52" ht="114" customHeight="1">
      <c r="A714" s="224">
        <v>710</v>
      </c>
      <c r="B714" s="225" t="s">
        <v>1669</v>
      </c>
      <c r="C714" s="226" t="s">
        <v>1669</v>
      </c>
      <c r="D714" s="227" t="s">
        <v>158</v>
      </c>
      <c r="E714" s="228">
        <v>0.4</v>
      </c>
      <c r="F714" s="228"/>
      <c r="G714" s="230" t="s">
        <v>1607</v>
      </c>
      <c r="H714" s="290" t="s">
        <v>160</v>
      </c>
      <c r="I714" s="227" t="s">
        <v>1670</v>
      </c>
      <c r="J714" s="227" t="s">
        <v>1591</v>
      </c>
      <c r="AU714" s="192"/>
      <c r="AV714" s="192"/>
      <c r="AW714" s="192"/>
      <c r="AX714" s="192"/>
      <c r="AY714" s="192"/>
      <c r="AZ714" s="192"/>
    </row>
    <row r="715" spans="1:52" ht="50.25" customHeight="1">
      <c r="A715" s="224">
        <v>711</v>
      </c>
      <c r="B715" s="99" t="s">
        <v>1671</v>
      </c>
      <c r="C715" s="100"/>
      <c r="D715" s="227" t="s">
        <v>123</v>
      </c>
      <c r="E715" s="228">
        <v>1</v>
      </c>
      <c r="F715" s="228" t="s">
        <v>1672</v>
      </c>
      <c r="G715" s="266" t="s">
        <v>1673</v>
      </c>
      <c r="H715" s="295" t="s">
        <v>1674</v>
      </c>
      <c r="I715" s="268" t="s">
        <v>1675</v>
      </c>
      <c r="J715" s="227" t="s">
        <v>1591</v>
      </c>
      <c r="AU715" s="192"/>
      <c r="AV715" s="192"/>
      <c r="AW715" s="192"/>
      <c r="AX715" s="192"/>
      <c r="AY715" s="192"/>
      <c r="AZ715" s="192"/>
    </row>
    <row r="716" spans="1:52" s="6" customFormat="1" ht="72">
      <c r="A716" s="224">
        <v>712</v>
      </c>
      <c r="B716" s="225" t="s">
        <v>1676</v>
      </c>
      <c r="C716" s="226"/>
      <c r="D716" s="227" t="s">
        <v>123</v>
      </c>
      <c r="E716" s="228">
        <v>1</v>
      </c>
      <c r="F716" s="228" t="s">
        <v>1672</v>
      </c>
      <c r="G716" s="230" t="s">
        <v>1677</v>
      </c>
      <c r="H716" s="231" t="s">
        <v>170</v>
      </c>
      <c r="I716" s="227" t="s">
        <v>1678</v>
      </c>
      <c r="J716" s="227" t="s">
        <v>1679</v>
      </c>
    </row>
    <row r="717" spans="1:52" ht="72">
      <c r="A717" s="224">
        <v>713</v>
      </c>
      <c r="B717" s="225" t="s">
        <v>1680</v>
      </c>
      <c r="C717" s="226"/>
      <c r="D717" s="227" t="s">
        <v>123</v>
      </c>
      <c r="E717" s="228">
        <v>1</v>
      </c>
      <c r="F717" s="228" t="s">
        <v>124</v>
      </c>
      <c r="G717" s="230" t="s">
        <v>1681</v>
      </c>
      <c r="H717" s="231" t="s">
        <v>1682</v>
      </c>
      <c r="I717" s="227" t="s">
        <v>1683</v>
      </c>
      <c r="J717" s="227" t="s">
        <v>1684</v>
      </c>
      <c r="AU717" s="192"/>
      <c r="AV717" s="192"/>
      <c r="AW717" s="192"/>
      <c r="AX717" s="192"/>
      <c r="AY717" s="192"/>
      <c r="AZ717" s="192"/>
    </row>
    <row r="718" spans="1:52" ht="72">
      <c r="A718" s="224">
        <v>714</v>
      </c>
      <c r="B718" s="225" t="s">
        <v>1685</v>
      </c>
      <c r="C718" s="226"/>
      <c r="D718" s="227" t="s">
        <v>123</v>
      </c>
      <c r="E718" s="228">
        <v>1</v>
      </c>
      <c r="F718" s="228" t="s">
        <v>489</v>
      </c>
      <c r="G718" s="230" t="s">
        <v>1686</v>
      </c>
      <c r="H718" s="224">
        <v>2564</v>
      </c>
      <c r="I718" s="227" t="s">
        <v>1687</v>
      </c>
      <c r="J718" s="227" t="s">
        <v>1684</v>
      </c>
      <c r="AU718" s="192"/>
      <c r="AV718" s="192"/>
      <c r="AW718" s="192"/>
      <c r="AX718" s="192"/>
      <c r="AY718" s="192"/>
      <c r="AZ718" s="192"/>
    </row>
    <row r="719" spans="1:52" ht="96">
      <c r="A719" s="224">
        <v>715</v>
      </c>
      <c r="B719" s="225" t="s">
        <v>1688</v>
      </c>
      <c r="C719" s="226"/>
      <c r="D719" s="227" t="s">
        <v>135</v>
      </c>
      <c r="E719" s="228">
        <v>0.6</v>
      </c>
      <c r="F719" s="228"/>
      <c r="G719" s="230" t="s">
        <v>1689</v>
      </c>
      <c r="H719" s="231" t="s">
        <v>170</v>
      </c>
      <c r="I719" s="227" t="s">
        <v>1690</v>
      </c>
      <c r="J719" s="227" t="s">
        <v>1591</v>
      </c>
      <c r="AU719" s="192"/>
      <c r="AV719" s="192"/>
      <c r="AW719" s="192"/>
      <c r="AX719" s="192"/>
      <c r="AY719" s="192"/>
      <c r="AZ719" s="192"/>
    </row>
    <row r="720" spans="1:52" ht="48">
      <c r="A720" s="224">
        <v>716</v>
      </c>
      <c r="B720" s="225" t="s">
        <v>1691</v>
      </c>
      <c r="C720" s="226"/>
      <c r="D720" s="227" t="s">
        <v>140</v>
      </c>
      <c r="E720" s="228">
        <v>0.8</v>
      </c>
      <c r="F720" s="228"/>
      <c r="G720" s="230" t="s">
        <v>1692</v>
      </c>
      <c r="H720" s="231" t="s">
        <v>137</v>
      </c>
      <c r="I720" s="227" t="s">
        <v>1693</v>
      </c>
      <c r="J720" s="227" t="s">
        <v>1684</v>
      </c>
      <c r="AU720" s="192"/>
      <c r="AV720" s="192"/>
      <c r="AW720" s="192"/>
      <c r="AX720" s="192"/>
      <c r="AY720" s="192"/>
      <c r="AZ720" s="192"/>
    </row>
    <row r="721" spans="1:52" ht="72">
      <c r="A721" s="224">
        <v>717</v>
      </c>
      <c r="B721" s="225" t="s">
        <v>1694</v>
      </c>
      <c r="C721" s="226"/>
      <c r="D721" s="227" t="s">
        <v>123</v>
      </c>
      <c r="E721" s="228">
        <v>1</v>
      </c>
      <c r="F721" s="228" t="s">
        <v>474</v>
      </c>
      <c r="G721" s="230" t="s">
        <v>1695</v>
      </c>
      <c r="H721" s="231" t="s">
        <v>131</v>
      </c>
      <c r="I721" s="227" t="s">
        <v>1696</v>
      </c>
      <c r="J721" s="227" t="s">
        <v>1684</v>
      </c>
      <c r="AU721" s="192"/>
      <c r="AV721" s="192"/>
      <c r="AW721" s="192"/>
      <c r="AX721" s="192"/>
      <c r="AY721" s="192"/>
      <c r="AZ721" s="192"/>
    </row>
    <row r="722" spans="1:52" ht="72">
      <c r="A722" s="224">
        <v>718</v>
      </c>
      <c r="B722" s="225" t="s">
        <v>1697</v>
      </c>
      <c r="C722" s="226"/>
      <c r="D722" s="227" t="s">
        <v>123</v>
      </c>
      <c r="E722" s="228">
        <v>1</v>
      </c>
      <c r="F722" s="228" t="s">
        <v>474</v>
      </c>
      <c r="G722" s="230" t="s">
        <v>1698</v>
      </c>
      <c r="H722" s="231" t="s">
        <v>131</v>
      </c>
      <c r="I722" s="227" t="s">
        <v>1699</v>
      </c>
      <c r="J722" s="227" t="s">
        <v>1684</v>
      </c>
      <c r="AU722" s="192"/>
      <c r="AV722" s="192"/>
      <c r="AW722" s="192"/>
      <c r="AX722" s="192"/>
      <c r="AY722" s="192"/>
      <c r="AZ722" s="192"/>
    </row>
    <row r="723" spans="1:52" ht="72">
      <c r="A723" s="224">
        <v>719</v>
      </c>
      <c r="B723" s="225" t="s">
        <v>1700</v>
      </c>
      <c r="C723" s="226"/>
      <c r="D723" s="227" t="s">
        <v>123</v>
      </c>
      <c r="E723" s="228">
        <v>1</v>
      </c>
      <c r="F723" s="228" t="s">
        <v>474</v>
      </c>
      <c r="G723" s="230" t="s">
        <v>1701</v>
      </c>
      <c r="H723" s="231" t="s">
        <v>131</v>
      </c>
      <c r="I723" s="227" t="s">
        <v>1699</v>
      </c>
      <c r="J723" s="227" t="s">
        <v>1684</v>
      </c>
      <c r="AU723" s="192"/>
      <c r="AV723" s="192"/>
      <c r="AW723" s="192"/>
      <c r="AX723" s="192"/>
      <c r="AY723" s="192"/>
      <c r="AZ723" s="192"/>
    </row>
    <row r="724" spans="1:52" ht="96">
      <c r="A724" s="224">
        <v>720</v>
      </c>
      <c r="B724" s="225" t="s">
        <v>1702</v>
      </c>
      <c r="C724" s="226"/>
      <c r="D724" s="227" t="s">
        <v>123</v>
      </c>
      <c r="E724" s="228">
        <v>1</v>
      </c>
      <c r="F724" s="228" t="s">
        <v>474</v>
      </c>
      <c r="G724" s="230" t="s">
        <v>1703</v>
      </c>
      <c r="H724" s="231" t="s">
        <v>170</v>
      </c>
      <c r="I724" s="227" t="s">
        <v>1704</v>
      </c>
      <c r="J724" s="227" t="s">
        <v>1705</v>
      </c>
      <c r="AU724" s="192"/>
      <c r="AV724" s="192"/>
      <c r="AW724" s="192"/>
      <c r="AX724" s="192"/>
      <c r="AY724" s="192"/>
      <c r="AZ724" s="192"/>
    </row>
    <row r="725" spans="1:52" ht="72">
      <c r="A725" s="224">
        <v>721</v>
      </c>
      <c r="B725" s="225" t="s">
        <v>1706</v>
      </c>
      <c r="C725" s="226"/>
      <c r="D725" s="227" t="s">
        <v>123</v>
      </c>
      <c r="E725" s="228">
        <v>1</v>
      </c>
      <c r="F725" s="228" t="s">
        <v>489</v>
      </c>
      <c r="G725" s="230" t="s">
        <v>1707</v>
      </c>
      <c r="H725" s="231" t="s">
        <v>170</v>
      </c>
      <c r="I725" s="227" t="s">
        <v>1608</v>
      </c>
      <c r="J725" s="227" t="s">
        <v>1684</v>
      </c>
      <c r="AU725" s="192"/>
      <c r="AV725" s="192"/>
      <c r="AW725" s="192"/>
      <c r="AX725" s="192"/>
      <c r="AY725" s="192"/>
      <c r="AZ725" s="192"/>
    </row>
    <row r="726" spans="1:52" ht="72">
      <c r="A726" s="224">
        <v>722</v>
      </c>
      <c r="B726" s="225" t="s">
        <v>1708</v>
      </c>
      <c r="C726" s="226"/>
      <c r="D726" s="227" t="s">
        <v>123</v>
      </c>
      <c r="E726" s="228">
        <v>1</v>
      </c>
      <c r="F726" s="228" t="s">
        <v>489</v>
      </c>
      <c r="G726" s="230" t="s">
        <v>1709</v>
      </c>
      <c r="H726" s="231" t="s">
        <v>170</v>
      </c>
      <c r="I726" s="227" t="s">
        <v>1608</v>
      </c>
      <c r="J726" s="227" t="s">
        <v>1684</v>
      </c>
      <c r="AU726" s="192"/>
      <c r="AV726" s="192"/>
      <c r="AW726" s="192"/>
      <c r="AX726" s="192"/>
      <c r="AY726" s="192"/>
      <c r="AZ726" s="192"/>
    </row>
    <row r="727" spans="1:52" ht="96">
      <c r="A727" s="224">
        <v>723</v>
      </c>
      <c r="B727" s="225" t="s">
        <v>1710</v>
      </c>
      <c r="C727" s="226"/>
      <c r="D727" s="227" t="s">
        <v>123</v>
      </c>
      <c r="E727" s="228">
        <v>1</v>
      </c>
      <c r="F727" s="228" t="s">
        <v>489</v>
      </c>
      <c r="G727" s="230" t="s">
        <v>1711</v>
      </c>
      <c r="H727" s="231" t="s">
        <v>587</v>
      </c>
      <c r="I727" s="227" t="s">
        <v>1712</v>
      </c>
      <c r="J727" s="227" t="s">
        <v>1684</v>
      </c>
      <c r="AU727" s="192"/>
      <c r="AV727" s="192"/>
      <c r="AW727" s="192"/>
      <c r="AX727" s="192"/>
      <c r="AY727" s="192"/>
      <c r="AZ727" s="192"/>
    </row>
    <row r="728" spans="1:52" ht="48">
      <c r="A728" s="224">
        <v>724</v>
      </c>
      <c r="B728" s="225" t="s">
        <v>1713</v>
      </c>
      <c r="C728" s="226"/>
      <c r="D728" s="227" t="s">
        <v>158</v>
      </c>
      <c r="E728" s="228">
        <v>0.4</v>
      </c>
      <c r="F728" s="228"/>
      <c r="G728" s="230" t="s">
        <v>1714</v>
      </c>
      <c r="H728" s="231" t="s">
        <v>160</v>
      </c>
      <c r="I728" s="227" t="s">
        <v>1659</v>
      </c>
      <c r="J728" s="227" t="s">
        <v>1684</v>
      </c>
      <c r="AU728" s="192"/>
      <c r="AV728" s="192"/>
      <c r="AW728" s="192"/>
      <c r="AX728" s="192"/>
      <c r="AY728" s="192"/>
      <c r="AZ728" s="192"/>
    </row>
    <row r="729" spans="1:52" ht="48">
      <c r="A729" s="224">
        <v>725</v>
      </c>
      <c r="B729" s="225" t="s">
        <v>1715</v>
      </c>
      <c r="C729" s="226"/>
      <c r="D729" s="227" t="s">
        <v>158</v>
      </c>
      <c r="E729" s="228">
        <v>0.4</v>
      </c>
      <c r="F729" s="228"/>
      <c r="G729" s="230" t="s">
        <v>1716</v>
      </c>
      <c r="H729" s="231" t="s">
        <v>160</v>
      </c>
      <c r="I729" s="227" t="s">
        <v>1659</v>
      </c>
      <c r="J729" s="227" t="s">
        <v>1684</v>
      </c>
      <c r="AU729" s="192"/>
      <c r="AV729" s="192"/>
      <c r="AW729" s="192"/>
      <c r="AX729" s="192"/>
      <c r="AY729" s="192"/>
      <c r="AZ729" s="192"/>
    </row>
    <row r="730" spans="1:52" ht="72">
      <c r="A730" s="224">
        <v>726</v>
      </c>
      <c r="B730" s="225" t="s">
        <v>1717</v>
      </c>
      <c r="C730" s="226"/>
      <c r="D730" s="227" t="s">
        <v>123</v>
      </c>
      <c r="E730" s="228">
        <v>1</v>
      </c>
      <c r="F730" s="228" t="s">
        <v>1672</v>
      </c>
      <c r="G730" s="230" t="s">
        <v>1718</v>
      </c>
      <c r="H730" s="231" t="s">
        <v>148</v>
      </c>
      <c r="I730" s="227" t="s">
        <v>1719</v>
      </c>
      <c r="J730" s="227" t="s">
        <v>1591</v>
      </c>
      <c r="AU730" s="192"/>
      <c r="AV730" s="192"/>
      <c r="AW730" s="192"/>
      <c r="AX730" s="192"/>
      <c r="AY730" s="192"/>
      <c r="AZ730" s="192"/>
    </row>
    <row r="731" spans="1:52" ht="72">
      <c r="A731" s="224">
        <v>727</v>
      </c>
      <c r="B731" s="225" t="s">
        <v>1720</v>
      </c>
      <c r="C731" s="226"/>
      <c r="D731" s="227" t="s">
        <v>181</v>
      </c>
      <c r="E731" s="228">
        <v>0.2</v>
      </c>
      <c r="F731" s="228"/>
      <c r="G731" s="230" t="s">
        <v>1607</v>
      </c>
      <c r="H731" s="229" t="s">
        <v>160</v>
      </c>
      <c r="I731" s="227" t="s">
        <v>1603</v>
      </c>
      <c r="J731" s="227" t="s">
        <v>1591</v>
      </c>
      <c r="AU731" s="192"/>
      <c r="AV731" s="192"/>
      <c r="AW731" s="192"/>
      <c r="AX731" s="192"/>
      <c r="AY731" s="192"/>
      <c r="AZ731" s="192"/>
    </row>
    <row r="732" spans="1:52" ht="72">
      <c r="A732" s="224">
        <v>728</v>
      </c>
      <c r="B732" s="225" t="s">
        <v>1721</v>
      </c>
      <c r="C732" s="226"/>
      <c r="D732" s="227" t="s">
        <v>181</v>
      </c>
      <c r="E732" s="228">
        <v>0.2</v>
      </c>
      <c r="F732" s="228"/>
      <c r="G732" s="230" t="s">
        <v>1607</v>
      </c>
      <c r="H732" s="229" t="s">
        <v>160</v>
      </c>
      <c r="I732" s="227" t="s">
        <v>1590</v>
      </c>
      <c r="J732" s="227" t="s">
        <v>1591</v>
      </c>
      <c r="AU732" s="192"/>
      <c r="AV732" s="192"/>
      <c r="AW732" s="192"/>
      <c r="AX732" s="192"/>
      <c r="AY732" s="192"/>
      <c r="AZ732" s="192"/>
    </row>
    <row r="733" spans="1:52" ht="72">
      <c r="A733" s="224">
        <v>729</v>
      </c>
      <c r="B733" s="225" t="s">
        <v>1722</v>
      </c>
      <c r="C733" s="226"/>
      <c r="D733" s="227" t="s">
        <v>181</v>
      </c>
      <c r="E733" s="228">
        <v>0.2</v>
      </c>
      <c r="F733" s="228"/>
      <c r="G733" s="230" t="s">
        <v>1607</v>
      </c>
      <c r="H733" s="229" t="s">
        <v>160</v>
      </c>
      <c r="I733" s="227" t="s">
        <v>1590</v>
      </c>
      <c r="J733" s="227" t="s">
        <v>1591</v>
      </c>
      <c r="AU733" s="192"/>
      <c r="AV733" s="192"/>
      <c r="AW733" s="192"/>
      <c r="AX733" s="192"/>
      <c r="AY733" s="192"/>
      <c r="AZ733" s="192"/>
    </row>
    <row r="734" spans="1:52" ht="72">
      <c r="A734" s="224">
        <v>730</v>
      </c>
      <c r="B734" s="225" t="s">
        <v>1723</v>
      </c>
      <c r="C734" s="226"/>
      <c r="D734" s="227" t="s">
        <v>181</v>
      </c>
      <c r="E734" s="228">
        <v>0.2</v>
      </c>
      <c r="F734" s="228"/>
      <c r="G734" s="230" t="s">
        <v>1607</v>
      </c>
      <c r="H734" s="229" t="s">
        <v>160</v>
      </c>
      <c r="I734" s="227" t="s">
        <v>1590</v>
      </c>
      <c r="J734" s="227" t="s">
        <v>1591</v>
      </c>
      <c r="AU734" s="192"/>
      <c r="AV734" s="192"/>
      <c r="AW734" s="192"/>
      <c r="AX734" s="192"/>
      <c r="AY734" s="192"/>
      <c r="AZ734" s="192"/>
    </row>
    <row r="735" spans="1:52" ht="72">
      <c r="A735" s="224">
        <v>731</v>
      </c>
      <c r="B735" s="225" t="s">
        <v>1724</v>
      </c>
      <c r="C735" s="226"/>
      <c r="D735" s="227" t="s">
        <v>181</v>
      </c>
      <c r="E735" s="228">
        <v>0.2</v>
      </c>
      <c r="F735" s="228"/>
      <c r="G735" s="230" t="s">
        <v>1607</v>
      </c>
      <c r="H735" s="229" t="s">
        <v>160</v>
      </c>
      <c r="I735" s="227" t="s">
        <v>1590</v>
      </c>
      <c r="J735" s="227" t="s">
        <v>1591</v>
      </c>
      <c r="AU735" s="192"/>
      <c r="AV735" s="192"/>
      <c r="AW735" s="192"/>
      <c r="AX735" s="192"/>
      <c r="AY735" s="192"/>
      <c r="AZ735" s="192"/>
    </row>
    <row r="736" spans="1:52" ht="72">
      <c r="A736" s="224">
        <v>732</v>
      </c>
      <c r="B736" s="225" t="s">
        <v>1725</v>
      </c>
      <c r="C736" s="226"/>
      <c r="D736" s="227" t="s">
        <v>181</v>
      </c>
      <c r="E736" s="228">
        <v>0.2</v>
      </c>
      <c r="F736" s="228"/>
      <c r="G736" s="230" t="s">
        <v>1607</v>
      </c>
      <c r="H736" s="229" t="s">
        <v>160</v>
      </c>
      <c r="I736" s="227" t="s">
        <v>1590</v>
      </c>
      <c r="J736" s="227" t="s">
        <v>1591</v>
      </c>
      <c r="AU736" s="192"/>
      <c r="AV736" s="192"/>
      <c r="AW736" s="192"/>
      <c r="AX736" s="192"/>
      <c r="AY736" s="192"/>
      <c r="AZ736" s="192"/>
    </row>
    <row r="737" spans="1:52" ht="72">
      <c r="A737" s="224">
        <v>733</v>
      </c>
      <c r="B737" s="225" t="s">
        <v>1726</v>
      </c>
      <c r="C737" s="226"/>
      <c r="D737" s="227" t="s">
        <v>158</v>
      </c>
      <c r="E737" s="228">
        <v>0.4</v>
      </c>
      <c r="F737" s="228"/>
      <c r="G737" s="230" t="s">
        <v>1607</v>
      </c>
      <c r="H737" s="229" t="s">
        <v>160</v>
      </c>
      <c r="I737" s="227" t="s">
        <v>1727</v>
      </c>
      <c r="J737" s="227" t="s">
        <v>1591</v>
      </c>
      <c r="AU737" s="192"/>
      <c r="AV737" s="192"/>
      <c r="AW737" s="192"/>
      <c r="AX737" s="192"/>
      <c r="AY737" s="192"/>
      <c r="AZ737" s="192"/>
    </row>
    <row r="738" spans="1:52" ht="72">
      <c r="A738" s="224">
        <v>734</v>
      </c>
      <c r="B738" s="225" t="s">
        <v>1728</v>
      </c>
      <c r="C738" s="226"/>
      <c r="D738" s="227" t="s">
        <v>158</v>
      </c>
      <c r="E738" s="228">
        <v>0.4</v>
      </c>
      <c r="F738" s="228"/>
      <c r="G738" s="230" t="s">
        <v>1607</v>
      </c>
      <c r="H738" s="229" t="s">
        <v>160</v>
      </c>
      <c r="I738" s="227" t="s">
        <v>1727</v>
      </c>
      <c r="J738" s="227" t="s">
        <v>1591</v>
      </c>
      <c r="AU738" s="192"/>
      <c r="AV738" s="192"/>
      <c r="AW738" s="192"/>
      <c r="AX738" s="192"/>
      <c r="AY738" s="192"/>
      <c r="AZ738" s="192"/>
    </row>
    <row r="739" spans="1:52" ht="72">
      <c r="A739" s="224">
        <v>735</v>
      </c>
      <c r="B739" s="225" t="s">
        <v>1729</v>
      </c>
      <c r="C739" s="226"/>
      <c r="D739" s="227" t="s">
        <v>158</v>
      </c>
      <c r="E739" s="228">
        <v>0.4</v>
      </c>
      <c r="F739" s="228"/>
      <c r="G739" s="230" t="s">
        <v>1607</v>
      </c>
      <c r="H739" s="229" t="s">
        <v>160</v>
      </c>
      <c r="I739" s="227" t="s">
        <v>1727</v>
      </c>
      <c r="J739" s="227" t="s">
        <v>1591</v>
      </c>
      <c r="AU739" s="192"/>
      <c r="AV739" s="192"/>
      <c r="AW739" s="192"/>
      <c r="AX739" s="192"/>
      <c r="AY739" s="192"/>
      <c r="AZ739" s="192"/>
    </row>
    <row r="740" spans="1:52" ht="72">
      <c r="A740" s="224">
        <v>736</v>
      </c>
      <c r="B740" s="225" t="s">
        <v>1730</v>
      </c>
      <c r="C740" s="226"/>
      <c r="D740" s="227" t="s">
        <v>158</v>
      </c>
      <c r="E740" s="228">
        <v>0.4</v>
      </c>
      <c r="F740" s="228"/>
      <c r="G740" s="230" t="s">
        <v>1607</v>
      </c>
      <c r="H740" s="229" t="s">
        <v>160</v>
      </c>
      <c r="I740" s="227" t="s">
        <v>1727</v>
      </c>
      <c r="J740" s="227" t="s">
        <v>1591</v>
      </c>
      <c r="AU740" s="192"/>
      <c r="AV740" s="192"/>
      <c r="AW740" s="192"/>
      <c r="AX740" s="192"/>
      <c r="AY740" s="192"/>
      <c r="AZ740" s="192"/>
    </row>
    <row r="741" spans="1:52" ht="72">
      <c r="A741" s="224">
        <v>737</v>
      </c>
      <c r="B741" s="225" t="s">
        <v>1731</v>
      </c>
      <c r="C741" s="226"/>
      <c r="D741" s="227" t="s">
        <v>158</v>
      </c>
      <c r="E741" s="228">
        <v>0.4</v>
      </c>
      <c r="F741" s="228"/>
      <c r="G741" s="230" t="s">
        <v>1607</v>
      </c>
      <c r="H741" s="229" t="s">
        <v>160</v>
      </c>
      <c r="I741" s="227" t="s">
        <v>1727</v>
      </c>
      <c r="J741" s="227" t="s">
        <v>1591</v>
      </c>
      <c r="AU741" s="192"/>
      <c r="AV741" s="192"/>
      <c r="AW741" s="192"/>
      <c r="AX741" s="192"/>
      <c r="AY741" s="192"/>
      <c r="AZ741" s="192"/>
    </row>
    <row r="742" spans="1:52" ht="72">
      <c r="A742" s="224">
        <v>738</v>
      </c>
      <c r="B742" s="225" t="s">
        <v>1732</v>
      </c>
      <c r="C742" s="226"/>
      <c r="D742" s="227" t="s">
        <v>158</v>
      </c>
      <c r="E742" s="228">
        <v>0.4</v>
      </c>
      <c r="F742" s="228"/>
      <c r="G742" s="230" t="s">
        <v>1607</v>
      </c>
      <c r="H742" s="229" t="s">
        <v>160</v>
      </c>
      <c r="I742" s="227" t="s">
        <v>1727</v>
      </c>
      <c r="J742" s="227" t="s">
        <v>1591</v>
      </c>
      <c r="AU742" s="192"/>
      <c r="AV742" s="192"/>
      <c r="AW742" s="192"/>
      <c r="AX742" s="192"/>
      <c r="AY742" s="192"/>
      <c r="AZ742" s="192"/>
    </row>
    <row r="743" spans="1:52" ht="72">
      <c r="A743" s="224">
        <v>739</v>
      </c>
      <c r="B743" s="99" t="s">
        <v>1733</v>
      </c>
      <c r="C743" s="100"/>
      <c r="D743" s="227" t="s">
        <v>158</v>
      </c>
      <c r="E743" s="228">
        <v>0.4</v>
      </c>
      <c r="F743" s="228"/>
      <c r="G743" s="230" t="s">
        <v>1607</v>
      </c>
      <c r="H743" s="229" t="s">
        <v>160</v>
      </c>
      <c r="I743" s="227" t="s">
        <v>1727</v>
      </c>
      <c r="J743" s="227" t="s">
        <v>1591</v>
      </c>
      <c r="AU743" s="192"/>
      <c r="AV743" s="192"/>
      <c r="AW743" s="192"/>
      <c r="AX743" s="192"/>
      <c r="AY743" s="192"/>
      <c r="AZ743" s="192"/>
    </row>
    <row r="744" spans="1:52" ht="72">
      <c r="A744" s="224">
        <v>740</v>
      </c>
      <c r="B744" s="99" t="s">
        <v>1734</v>
      </c>
      <c r="C744" s="100"/>
      <c r="D744" s="227" t="s">
        <v>158</v>
      </c>
      <c r="E744" s="228">
        <v>0.4</v>
      </c>
      <c r="F744" s="228"/>
      <c r="G744" s="230" t="s">
        <v>1607</v>
      </c>
      <c r="H744" s="229" t="s">
        <v>160</v>
      </c>
      <c r="I744" s="227" t="s">
        <v>1727</v>
      </c>
      <c r="J744" s="227" t="s">
        <v>1591</v>
      </c>
      <c r="AU744" s="192"/>
      <c r="AV744" s="192"/>
      <c r="AW744" s="192"/>
      <c r="AX744" s="192"/>
      <c r="AY744" s="192"/>
      <c r="AZ744" s="192"/>
    </row>
    <row r="745" spans="1:52" ht="72">
      <c r="A745" s="224">
        <v>741</v>
      </c>
      <c r="B745" s="99" t="s">
        <v>1735</v>
      </c>
      <c r="C745" s="100"/>
      <c r="D745" s="227" t="s">
        <v>158</v>
      </c>
      <c r="E745" s="228">
        <v>0.4</v>
      </c>
      <c r="F745" s="228"/>
      <c r="G745" s="230" t="s">
        <v>1607</v>
      </c>
      <c r="H745" s="229" t="s">
        <v>160</v>
      </c>
      <c r="I745" s="227" t="s">
        <v>1727</v>
      </c>
      <c r="J745" s="227" t="s">
        <v>1591</v>
      </c>
      <c r="AU745" s="192"/>
      <c r="AV745" s="192"/>
      <c r="AW745" s="192"/>
      <c r="AX745" s="192"/>
      <c r="AY745" s="192"/>
      <c r="AZ745" s="192"/>
    </row>
    <row r="746" spans="1:52" ht="72">
      <c r="A746" s="224">
        <v>742</v>
      </c>
      <c r="B746" s="99" t="s">
        <v>1736</v>
      </c>
      <c r="C746" s="100"/>
      <c r="D746" s="227" t="s">
        <v>158</v>
      </c>
      <c r="E746" s="228">
        <v>0.4</v>
      </c>
      <c r="F746" s="228"/>
      <c r="G746" s="230" t="s">
        <v>1607</v>
      </c>
      <c r="H746" s="229" t="s">
        <v>160</v>
      </c>
      <c r="I746" s="227" t="s">
        <v>1727</v>
      </c>
      <c r="J746" s="227" t="s">
        <v>1591</v>
      </c>
      <c r="AU746" s="192"/>
      <c r="AV746" s="192"/>
      <c r="AW746" s="192"/>
      <c r="AX746" s="192"/>
      <c r="AY746" s="192"/>
      <c r="AZ746" s="192"/>
    </row>
    <row r="747" spans="1:52" ht="72">
      <c r="A747" s="224">
        <v>743</v>
      </c>
      <c r="B747" s="99" t="s">
        <v>1737</v>
      </c>
      <c r="C747" s="100"/>
      <c r="D747" s="227" t="s">
        <v>158</v>
      </c>
      <c r="E747" s="228">
        <v>0.4</v>
      </c>
      <c r="F747" s="228"/>
      <c r="G747" s="230" t="s">
        <v>1607</v>
      </c>
      <c r="H747" s="229" t="s">
        <v>160</v>
      </c>
      <c r="I747" s="227" t="s">
        <v>1727</v>
      </c>
      <c r="J747" s="227" t="s">
        <v>1591</v>
      </c>
      <c r="AU747" s="192"/>
      <c r="AV747" s="192"/>
      <c r="AW747" s="192"/>
      <c r="AX747" s="192"/>
      <c r="AY747" s="192"/>
      <c r="AZ747" s="192"/>
    </row>
    <row r="748" spans="1:52" ht="72">
      <c r="A748" s="224">
        <v>744</v>
      </c>
      <c r="B748" s="99" t="s">
        <v>1738</v>
      </c>
      <c r="C748" s="100"/>
      <c r="D748" s="227" t="s">
        <v>158</v>
      </c>
      <c r="E748" s="228">
        <v>0.4</v>
      </c>
      <c r="F748" s="228"/>
      <c r="G748" s="230" t="s">
        <v>1607</v>
      </c>
      <c r="H748" s="229" t="s">
        <v>160</v>
      </c>
      <c r="I748" s="227" t="s">
        <v>1727</v>
      </c>
      <c r="J748" s="227" t="s">
        <v>1591</v>
      </c>
      <c r="AU748" s="192"/>
      <c r="AV748" s="192"/>
      <c r="AW748" s="192"/>
      <c r="AX748" s="192"/>
      <c r="AY748" s="192"/>
      <c r="AZ748" s="192"/>
    </row>
    <row r="749" spans="1:52" ht="72">
      <c r="A749" s="224">
        <v>745</v>
      </c>
      <c r="B749" s="99" t="s">
        <v>1739</v>
      </c>
      <c r="C749" s="100"/>
      <c r="D749" s="227" t="s">
        <v>158</v>
      </c>
      <c r="E749" s="228">
        <v>0.4</v>
      </c>
      <c r="F749" s="228"/>
      <c r="G749" s="230" t="s">
        <v>1607</v>
      </c>
      <c r="H749" s="229" t="s">
        <v>160</v>
      </c>
      <c r="I749" s="227" t="s">
        <v>1727</v>
      </c>
      <c r="J749" s="227" t="s">
        <v>1591</v>
      </c>
      <c r="AU749" s="192"/>
      <c r="AV749" s="192"/>
      <c r="AW749" s="192"/>
      <c r="AX749" s="192"/>
      <c r="AY749" s="192"/>
      <c r="AZ749" s="192"/>
    </row>
    <row r="750" spans="1:52" ht="72">
      <c r="A750" s="224">
        <v>746</v>
      </c>
      <c r="B750" s="99" t="s">
        <v>1740</v>
      </c>
      <c r="C750" s="100"/>
      <c r="D750" s="227" t="s">
        <v>158</v>
      </c>
      <c r="E750" s="228">
        <v>0.4</v>
      </c>
      <c r="F750" s="228"/>
      <c r="G750" s="230" t="s">
        <v>1607</v>
      </c>
      <c r="H750" s="229" t="s">
        <v>160</v>
      </c>
      <c r="I750" s="227" t="s">
        <v>1727</v>
      </c>
      <c r="J750" s="227" t="s">
        <v>1591</v>
      </c>
      <c r="AU750" s="192"/>
      <c r="AV750" s="192"/>
      <c r="AW750" s="192"/>
      <c r="AX750" s="192"/>
      <c r="AY750" s="192"/>
      <c r="AZ750" s="192"/>
    </row>
    <row r="751" spans="1:52" ht="72">
      <c r="A751" s="224">
        <v>747</v>
      </c>
      <c r="B751" s="99" t="s">
        <v>1741</v>
      </c>
      <c r="C751" s="100"/>
      <c r="D751" s="227" t="s">
        <v>158</v>
      </c>
      <c r="E751" s="228">
        <v>0.4</v>
      </c>
      <c r="F751" s="228"/>
      <c r="G751" s="230" t="s">
        <v>1607</v>
      </c>
      <c r="H751" s="229" t="s">
        <v>160</v>
      </c>
      <c r="I751" s="227" t="s">
        <v>1727</v>
      </c>
      <c r="J751" s="227" t="s">
        <v>1591</v>
      </c>
      <c r="AU751" s="192"/>
      <c r="AV751" s="192"/>
      <c r="AW751" s="192"/>
      <c r="AX751" s="192"/>
      <c r="AY751" s="192"/>
      <c r="AZ751" s="192"/>
    </row>
    <row r="752" spans="1:52" ht="72">
      <c r="A752" s="224">
        <v>748</v>
      </c>
      <c r="B752" s="99" t="s">
        <v>1742</v>
      </c>
      <c r="C752" s="100"/>
      <c r="D752" s="227" t="s">
        <v>158</v>
      </c>
      <c r="E752" s="228">
        <v>0.4</v>
      </c>
      <c r="F752" s="228"/>
      <c r="G752" s="230" t="s">
        <v>1607</v>
      </c>
      <c r="H752" s="229" t="s">
        <v>160</v>
      </c>
      <c r="I752" s="227" t="s">
        <v>1727</v>
      </c>
      <c r="J752" s="227" t="s">
        <v>1591</v>
      </c>
      <c r="AU752" s="192"/>
      <c r="AV752" s="192"/>
      <c r="AW752" s="192"/>
      <c r="AX752" s="192"/>
      <c r="AY752" s="192"/>
      <c r="AZ752" s="192"/>
    </row>
    <row r="753" spans="1:52" ht="72">
      <c r="A753" s="224">
        <v>749</v>
      </c>
      <c r="B753" s="99" t="s">
        <v>1743</v>
      </c>
      <c r="C753" s="100"/>
      <c r="D753" s="227" t="s">
        <v>158</v>
      </c>
      <c r="E753" s="228">
        <v>0.4</v>
      </c>
      <c r="F753" s="228"/>
      <c r="G753" s="230" t="s">
        <v>1607</v>
      </c>
      <c r="H753" s="229" t="s">
        <v>160</v>
      </c>
      <c r="I753" s="227" t="s">
        <v>1727</v>
      </c>
      <c r="J753" s="227" t="s">
        <v>1591</v>
      </c>
      <c r="AU753" s="192"/>
      <c r="AV753" s="192"/>
      <c r="AW753" s="192"/>
      <c r="AX753" s="192"/>
      <c r="AY753" s="192"/>
      <c r="AZ753" s="192"/>
    </row>
    <row r="754" spans="1:52" ht="72">
      <c r="A754" s="224">
        <v>750</v>
      </c>
      <c r="B754" s="99" t="s">
        <v>1744</v>
      </c>
      <c r="C754" s="100"/>
      <c r="D754" s="227" t="s">
        <v>158</v>
      </c>
      <c r="E754" s="228">
        <v>0.4</v>
      </c>
      <c r="F754" s="228"/>
      <c r="G754" s="230" t="s">
        <v>1607</v>
      </c>
      <c r="H754" s="229" t="s">
        <v>160</v>
      </c>
      <c r="I754" s="227" t="s">
        <v>1727</v>
      </c>
      <c r="J754" s="227" t="s">
        <v>1591</v>
      </c>
      <c r="AU754" s="192"/>
      <c r="AV754" s="192"/>
      <c r="AW754" s="192"/>
      <c r="AX754" s="192"/>
      <c r="AY754" s="192"/>
      <c r="AZ754" s="192"/>
    </row>
    <row r="755" spans="1:52" ht="72">
      <c r="A755" s="224">
        <v>751</v>
      </c>
      <c r="B755" s="99" t="s">
        <v>1745</v>
      </c>
      <c r="C755" s="100"/>
      <c r="D755" s="227" t="s">
        <v>158</v>
      </c>
      <c r="E755" s="228">
        <v>0.4</v>
      </c>
      <c r="F755" s="228"/>
      <c r="G755" s="230" t="s">
        <v>1607</v>
      </c>
      <c r="H755" s="229" t="s">
        <v>160</v>
      </c>
      <c r="I755" s="227" t="s">
        <v>1727</v>
      </c>
      <c r="J755" s="227" t="s">
        <v>1591</v>
      </c>
      <c r="AU755" s="192"/>
      <c r="AV755" s="192"/>
      <c r="AW755" s="192"/>
      <c r="AX755" s="192"/>
      <c r="AY755" s="192"/>
      <c r="AZ755" s="192"/>
    </row>
    <row r="756" spans="1:52" ht="72">
      <c r="A756" s="224">
        <v>752</v>
      </c>
      <c r="B756" s="99" t="s">
        <v>1746</v>
      </c>
      <c r="C756" s="100"/>
      <c r="D756" s="227" t="s">
        <v>158</v>
      </c>
      <c r="E756" s="228">
        <v>0.4</v>
      </c>
      <c r="F756" s="228"/>
      <c r="G756" s="230" t="s">
        <v>1607</v>
      </c>
      <c r="H756" s="229" t="s">
        <v>160</v>
      </c>
      <c r="I756" s="227" t="s">
        <v>1727</v>
      </c>
      <c r="J756" s="227" t="s">
        <v>1591</v>
      </c>
      <c r="AU756" s="192"/>
      <c r="AV756" s="192"/>
      <c r="AW756" s="192"/>
      <c r="AX756" s="192"/>
      <c r="AY756" s="192"/>
      <c r="AZ756" s="192"/>
    </row>
    <row r="757" spans="1:52" ht="72">
      <c r="A757" s="224">
        <v>753</v>
      </c>
      <c r="B757" s="225" t="s">
        <v>1747</v>
      </c>
      <c r="C757" s="226"/>
      <c r="D757" s="227" t="s">
        <v>123</v>
      </c>
      <c r="E757" s="228">
        <v>1</v>
      </c>
      <c r="F757" s="228" t="s">
        <v>915</v>
      </c>
      <c r="G757" s="230" t="s">
        <v>1748</v>
      </c>
      <c r="H757" s="229" t="s">
        <v>1749</v>
      </c>
      <c r="I757" s="227" t="s">
        <v>1750</v>
      </c>
      <c r="J757" s="227" t="s">
        <v>1591</v>
      </c>
      <c r="AU757" s="192"/>
      <c r="AV757" s="192"/>
      <c r="AW757" s="192"/>
      <c r="AX757" s="192"/>
      <c r="AY757" s="192"/>
      <c r="AZ757" s="192"/>
    </row>
    <row r="758" spans="1:52" ht="72">
      <c r="A758" s="224">
        <v>754</v>
      </c>
      <c r="B758" s="225" t="s">
        <v>1751</v>
      </c>
      <c r="C758" s="226"/>
      <c r="D758" s="227" t="s">
        <v>123</v>
      </c>
      <c r="E758" s="228">
        <v>1</v>
      </c>
      <c r="F758" s="228" t="s">
        <v>1752</v>
      </c>
      <c r="G758" s="230" t="s">
        <v>1753</v>
      </c>
      <c r="H758" s="229" t="s">
        <v>170</v>
      </c>
      <c r="I758" s="227" t="s">
        <v>1590</v>
      </c>
      <c r="J758" s="227" t="s">
        <v>1591</v>
      </c>
      <c r="AU758" s="192"/>
      <c r="AV758" s="192"/>
      <c r="AW758" s="192"/>
      <c r="AX758" s="192"/>
      <c r="AY758" s="192"/>
      <c r="AZ758" s="192"/>
    </row>
    <row r="759" spans="1:52" ht="48">
      <c r="A759" s="224">
        <v>755</v>
      </c>
      <c r="B759" s="225" t="s">
        <v>1754</v>
      </c>
      <c r="C759" s="226"/>
      <c r="D759" s="227" t="s">
        <v>1755</v>
      </c>
      <c r="E759" s="228">
        <v>1</v>
      </c>
      <c r="F759" s="228"/>
      <c r="G759" s="230" t="s">
        <v>506</v>
      </c>
      <c r="H759" s="229" t="s">
        <v>1756</v>
      </c>
      <c r="I759" s="227" t="s">
        <v>1664</v>
      </c>
      <c r="J759" s="227" t="s">
        <v>1591</v>
      </c>
      <c r="AU759" s="192"/>
      <c r="AV759" s="192"/>
      <c r="AW759" s="192"/>
      <c r="AX759" s="192"/>
      <c r="AY759" s="192"/>
      <c r="AZ759" s="192"/>
    </row>
    <row r="760" spans="1:52" ht="48">
      <c r="A760" s="224">
        <v>756</v>
      </c>
      <c r="B760" s="225" t="s">
        <v>1757</v>
      </c>
      <c r="C760" s="226"/>
      <c r="D760" s="227" t="s">
        <v>135</v>
      </c>
      <c r="E760" s="228">
        <v>0.6</v>
      </c>
      <c r="F760" s="228"/>
      <c r="G760" s="230" t="s">
        <v>1758</v>
      </c>
      <c r="H760" s="231" t="s">
        <v>547</v>
      </c>
      <c r="I760" s="227" t="s">
        <v>1759</v>
      </c>
      <c r="J760" s="227" t="s">
        <v>1591</v>
      </c>
      <c r="AU760" s="192"/>
      <c r="AV760" s="192"/>
      <c r="AW760" s="192"/>
      <c r="AX760" s="192"/>
      <c r="AY760" s="192"/>
      <c r="AZ760" s="192"/>
    </row>
    <row r="761" spans="1:52" ht="72">
      <c r="A761" s="224">
        <v>757</v>
      </c>
      <c r="B761" s="225" t="s">
        <v>1747</v>
      </c>
      <c r="C761" s="226"/>
      <c r="D761" s="227" t="s">
        <v>123</v>
      </c>
      <c r="E761" s="228">
        <v>1</v>
      </c>
      <c r="F761" s="228" t="s">
        <v>474</v>
      </c>
      <c r="G761" s="230" t="s">
        <v>1760</v>
      </c>
      <c r="H761" s="231" t="s">
        <v>439</v>
      </c>
      <c r="I761" s="227" t="s">
        <v>1750</v>
      </c>
      <c r="J761" s="227" t="s">
        <v>1591</v>
      </c>
      <c r="AU761" s="192"/>
      <c r="AV761" s="192"/>
      <c r="AW761" s="192"/>
      <c r="AX761" s="192"/>
      <c r="AY761" s="192"/>
      <c r="AZ761" s="192"/>
    </row>
    <row r="762" spans="1:52" ht="72">
      <c r="A762" s="224">
        <v>758</v>
      </c>
      <c r="B762" s="225" t="s">
        <v>1761</v>
      </c>
      <c r="C762" s="226"/>
      <c r="D762" s="227" t="s">
        <v>123</v>
      </c>
      <c r="E762" s="228">
        <v>1</v>
      </c>
      <c r="F762" s="228" t="s">
        <v>545</v>
      </c>
      <c r="G762" s="230" t="s">
        <v>1762</v>
      </c>
      <c r="H762" s="231" t="s">
        <v>748</v>
      </c>
      <c r="I762" s="227" t="s">
        <v>1763</v>
      </c>
      <c r="J762" s="227" t="s">
        <v>1591</v>
      </c>
      <c r="AU762" s="192"/>
      <c r="AV762" s="192"/>
      <c r="AW762" s="192"/>
      <c r="AX762" s="192"/>
      <c r="AY762" s="192"/>
      <c r="AZ762" s="192"/>
    </row>
    <row r="763" spans="1:52" ht="96">
      <c r="A763" s="224">
        <v>759</v>
      </c>
      <c r="B763" s="225" t="s">
        <v>1764</v>
      </c>
      <c r="C763" s="226"/>
      <c r="D763" s="227" t="s">
        <v>135</v>
      </c>
      <c r="E763" s="228">
        <v>0.6</v>
      </c>
      <c r="F763" s="228"/>
      <c r="G763" s="230" t="s">
        <v>1765</v>
      </c>
      <c r="H763" s="231" t="s">
        <v>502</v>
      </c>
      <c r="I763" s="227" t="s">
        <v>1766</v>
      </c>
      <c r="J763" s="227" t="s">
        <v>1591</v>
      </c>
      <c r="AU763" s="192"/>
      <c r="AV763" s="192"/>
      <c r="AW763" s="192"/>
      <c r="AX763" s="192"/>
      <c r="AY763" s="192"/>
      <c r="AZ763" s="192"/>
    </row>
    <row r="764" spans="1:52" ht="72">
      <c r="A764" s="224">
        <v>760</v>
      </c>
      <c r="B764" s="237" t="s">
        <v>1767</v>
      </c>
      <c r="C764" s="270"/>
      <c r="D764" s="251" t="s">
        <v>123</v>
      </c>
      <c r="E764" s="271">
        <v>1</v>
      </c>
      <c r="F764" s="271" t="s">
        <v>124</v>
      </c>
      <c r="G764" s="241" t="s">
        <v>1768</v>
      </c>
      <c r="H764" s="296" t="s">
        <v>131</v>
      </c>
      <c r="I764" s="251" t="s">
        <v>1769</v>
      </c>
      <c r="J764" s="251" t="s">
        <v>1591</v>
      </c>
      <c r="K764" s="192"/>
      <c r="L764" s="192"/>
      <c r="M764" s="192"/>
      <c r="N764" s="192"/>
      <c r="O764" s="192"/>
      <c r="P764" s="192"/>
      <c r="Q764" s="192"/>
      <c r="R764" s="192"/>
      <c r="S764" s="192"/>
      <c r="T764" s="192"/>
      <c r="U764" s="192"/>
      <c r="V764" s="192"/>
      <c r="W764" s="192"/>
      <c r="X764" s="192"/>
      <c r="Y764" s="192"/>
      <c r="Z764" s="192"/>
      <c r="AA764" s="192"/>
      <c r="AB764" s="192"/>
      <c r="AC764" s="192"/>
      <c r="AD764" s="192"/>
      <c r="AE764" s="192"/>
      <c r="AF764" s="192"/>
      <c r="AG764" s="192"/>
      <c r="AH764" s="192"/>
      <c r="AI764" s="192"/>
      <c r="AJ764" s="192"/>
      <c r="AK764" s="192"/>
      <c r="AL764" s="192"/>
      <c r="AM764" s="192"/>
      <c r="AN764" s="192"/>
      <c r="AO764" s="192"/>
      <c r="AP764" s="192"/>
      <c r="AQ764" s="192"/>
      <c r="AR764" s="192"/>
      <c r="AS764" s="192"/>
      <c r="AT764" s="192"/>
      <c r="AU764" s="192"/>
      <c r="AV764" s="192"/>
      <c r="AW764" s="192"/>
      <c r="AX764" s="192"/>
      <c r="AY764" s="192"/>
      <c r="AZ764" s="192"/>
    </row>
    <row r="765" spans="1:52" ht="96">
      <c r="A765" s="224">
        <v>761</v>
      </c>
      <c r="B765" s="237" t="s">
        <v>1770</v>
      </c>
      <c r="C765" s="270"/>
      <c r="D765" s="251" t="s">
        <v>123</v>
      </c>
      <c r="E765" s="271">
        <v>1</v>
      </c>
      <c r="F765" s="271" t="s">
        <v>124</v>
      </c>
      <c r="G765" s="241" t="s">
        <v>1771</v>
      </c>
      <c r="H765" s="296" t="s">
        <v>587</v>
      </c>
      <c r="I765" s="251" t="s">
        <v>1772</v>
      </c>
      <c r="J765" s="251" t="s">
        <v>1591</v>
      </c>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192"/>
      <c r="AK765" s="192"/>
      <c r="AL765" s="192"/>
      <c r="AM765" s="192"/>
      <c r="AN765" s="192"/>
      <c r="AO765" s="192"/>
      <c r="AP765" s="192"/>
      <c r="AQ765" s="192"/>
      <c r="AR765" s="192"/>
      <c r="AS765" s="192"/>
      <c r="AT765" s="192"/>
      <c r="AU765" s="192"/>
      <c r="AV765" s="192"/>
      <c r="AW765" s="192"/>
      <c r="AX765" s="192"/>
      <c r="AY765" s="192"/>
      <c r="AZ765" s="192"/>
    </row>
    <row r="766" spans="1:52" ht="96">
      <c r="A766" s="224">
        <v>762</v>
      </c>
      <c r="B766" s="237" t="s">
        <v>1773</v>
      </c>
      <c r="C766" s="270"/>
      <c r="D766" s="251" t="s">
        <v>123</v>
      </c>
      <c r="E766" s="271">
        <v>1</v>
      </c>
      <c r="F766" s="271" t="s">
        <v>124</v>
      </c>
      <c r="G766" s="241" t="s">
        <v>1774</v>
      </c>
      <c r="H766" s="279" t="s">
        <v>587</v>
      </c>
      <c r="I766" s="251" t="s">
        <v>1775</v>
      </c>
      <c r="J766" s="251" t="s">
        <v>1591</v>
      </c>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192"/>
      <c r="AK766" s="192"/>
      <c r="AL766" s="192"/>
      <c r="AM766" s="192"/>
      <c r="AN766" s="192"/>
      <c r="AO766" s="192"/>
      <c r="AP766" s="192"/>
      <c r="AQ766" s="192"/>
      <c r="AR766" s="192"/>
      <c r="AS766" s="192"/>
      <c r="AT766" s="192"/>
      <c r="AU766" s="192"/>
      <c r="AV766" s="192"/>
      <c r="AW766" s="192"/>
      <c r="AX766" s="192"/>
      <c r="AY766" s="192"/>
      <c r="AZ766" s="192"/>
    </row>
    <row r="767" spans="1:52" ht="48">
      <c r="A767" s="224">
        <v>763</v>
      </c>
      <c r="B767" s="237" t="s">
        <v>1776</v>
      </c>
      <c r="C767" s="270"/>
      <c r="D767" s="251" t="s">
        <v>135</v>
      </c>
      <c r="E767" s="271">
        <v>0.6</v>
      </c>
      <c r="F767" s="271"/>
      <c r="G767" s="241" t="s">
        <v>1777</v>
      </c>
      <c r="H767" s="279" t="s">
        <v>1682</v>
      </c>
      <c r="I767" s="251" t="s">
        <v>1778</v>
      </c>
      <c r="J767" s="251" t="s">
        <v>1591</v>
      </c>
      <c r="K767" s="192"/>
      <c r="L767" s="192"/>
      <c r="M767" s="192"/>
      <c r="N767" s="192"/>
      <c r="O767" s="192"/>
      <c r="P767" s="192"/>
      <c r="Q767" s="192"/>
      <c r="R767" s="192"/>
      <c r="S767" s="192"/>
      <c r="T767" s="192"/>
      <c r="U767" s="192"/>
      <c r="V767" s="192"/>
      <c r="W767" s="192"/>
      <c r="X767" s="192"/>
      <c r="Y767" s="192"/>
      <c r="Z767" s="192"/>
      <c r="AA767" s="192"/>
      <c r="AB767" s="192"/>
      <c r="AC767" s="192"/>
      <c r="AD767" s="192"/>
      <c r="AE767" s="192"/>
      <c r="AF767" s="192"/>
      <c r="AG767" s="192"/>
      <c r="AH767" s="192"/>
      <c r="AI767" s="192"/>
      <c r="AJ767" s="192"/>
      <c r="AK767" s="192"/>
      <c r="AL767" s="192"/>
      <c r="AM767" s="192"/>
      <c r="AN767" s="192"/>
      <c r="AO767" s="192"/>
      <c r="AP767" s="192"/>
      <c r="AQ767" s="192"/>
      <c r="AR767" s="192"/>
      <c r="AS767" s="192"/>
      <c r="AT767" s="192"/>
      <c r="AU767" s="192"/>
      <c r="AV767" s="192"/>
      <c r="AW767" s="192"/>
      <c r="AX767" s="192"/>
      <c r="AY767" s="192"/>
      <c r="AZ767" s="192"/>
    </row>
    <row r="768" spans="1:52" ht="96">
      <c r="A768" s="224">
        <v>764</v>
      </c>
      <c r="B768" s="237" t="s">
        <v>1779</v>
      </c>
      <c r="C768" s="270"/>
      <c r="D768" s="251" t="s">
        <v>181</v>
      </c>
      <c r="E768" s="271">
        <v>0.2</v>
      </c>
      <c r="F768" s="271"/>
      <c r="G768" s="241" t="s">
        <v>1780</v>
      </c>
      <c r="H768" s="296" t="s">
        <v>1781</v>
      </c>
      <c r="I768" s="297" t="s">
        <v>1782</v>
      </c>
      <c r="J768" s="251" t="s">
        <v>1591</v>
      </c>
      <c r="K768" s="192"/>
      <c r="L768" s="192"/>
      <c r="M768" s="192"/>
      <c r="N768" s="192"/>
      <c r="O768" s="192"/>
      <c r="P768" s="192"/>
      <c r="Q768" s="192"/>
      <c r="R768" s="192"/>
      <c r="S768" s="192"/>
      <c r="T768" s="192"/>
      <c r="U768" s="192"/>
      <c r="V768" s="192"/>
      <c r="W768" s="192"/>
      <c r="X768" s="192"/>
      <c r="Y768" s="192"/>
      <c r="Z768" s="192"/>
      <c r="AA768" s="192"/>
      <c r="AB768" s="192"/>
      <c r="AC768" s="192"/>
      <c r="AD768" s="192"/>
      <c r="AE768" s="192"/>
      <c r="AF768" s="192"/>
      <c r="AG768" s="192"/>
      <c r="AH768" s="192"/>
      <c r="AI768" s="192"/>
      <c r="AJ768" s="192"/>
      <c r="AK768" s="192"/>
      <c r="AL768" s="192"/>
      <c r="AM768" s="192"/>
      <c r="AN768" s="192"/>
      <c r="AO768" s="192"/>
      <c r="AP768" s="192"/>
      <c r="AQ768" s="192"/>
      <c r="AR768" s="192"/>
      <c r="AS768" s="192"/>
      <c r="AT768" s="192"/>
      <c r="AU768" s="192"/>
      <c r="AV768" s="192"/>
      <c r="AW768" s="192"/>
      <c r="AX768" s="192"/>
      <c r="AY768" s="192"/>
      <c r="AZ768" s="192"/>
    </row>
    <row r="769" spans="1:52" ht="87.75" customHeight="1">
      <c r="A769" s="224">
        <v>765</v>
      </c>
      <c r="B769" s="237" t="s">
        <v>1783</v>
      </c>
      <c r="C769" s="270"/>
      <c r="D769" s="251" t="s">
        <v>135</v>
      </c>
      <c r="E769" s="271">
        <v>0.6</v>
      </c>
      <c r="F769" s="271"/>
      <c r="G769" s="241" t="s">
        <v>1784</v>
      </c>
      <c r="H769" s="296" t="s">
        <v>1682</v>
      </c>
      <c r="I769" s="251" t="s">
        <v>1785</v>
      </c>
      <c r="J769" s="251" t="s">
        <v>1591</v>
      </c>
      <c r="K769" s="192"/>
      <c r="L769" s="192"/>
      <c r="M769" s="192"/>
      <c r="N769" s="192"/>
      <c r="O769" s="192"/>
      <c r="P769" s="192"/>
      <c r="Q769" s="192"/>
      <c r="R769" s="192"/>
      <c r="S769" s="192"/>
      <c r="T769" s="192"/>
      <c r="U769" s="192"/>
      <c r="V769" s="192"/>
      <c r="W769" s="192"/>
      <c r="X769" s="192"/>
      <c r="Y769" s="192"/>
      <c r="Z769" s="192"/>
      <c r="AA769" s="192"/>
      <c r="AB769" s="192"/>
      <c r="AC769" s="192"/>
      <c r="AD769" s="192"/>
      <c r="AE769" s="192"/>
      <c r="AF769" s="192"/>
      <c r="AG769" s="192"/>
      <c r="AH769" s="192"/>
      <c r="AI769" s="192"/>
      <c r="AJ769" s="192"/>
      <c r="AK769" s="192"/>
      <c r="AL769" s="192"/>
      <c r="AM769" s="192"/>
      <c r="AN769" s="192"/>
      <c r="AO769" s="192"/>
      <c r="AP769" s="192"/>
      <c r="AQ769" s="192"/>
      <c r="AR769" s="192"/>
      <c r="AS769" s="192"/>
      <c r="AT769" s="192"/>
      <c r="AU769" s="192"/>
      <c r="AV769" s="192"/>
      <c r="AW769" s="192"/>
      <c r="AX769" s="192"/>
      <c r="AY769" s="192"/>
      <c r="AZ769" s="192"/>
    </row>
    <row r="770" spans="1:52" ht="72" customHeight="1">
      <c r="A770" s="224">
        <v>766</v>
      </c>
      <c r="B770" s="237" t="s">
        <v>1786</v>
      </c>
      <c r="C770" s="270"/>
      <c r="D770" s="251" t="s">
        <v>135</v>
      </c>
      <c r="E770" s="271">
        <v>0.6</v>
      </c>
      <c r="F770" s="271"/>
      <c r="G770" s="241" t="s">
        <v>1787</v>
      </c>
      <c r="H770" s="296" t="s">
        <v>1682</v>
      </c>
      <c r="I770" s="251" t="s">
        <v>1788</v>
      </c>
      <c r="J770" s="251" t="s">
        <v>1591</v>
      </c>
      <c r="K770" s="192"/>
      <c r="L770" s="192"/>
      <c r="M770" s="192"/>
      <c r="N770" s="192"/>
      <c r="O770" s="192"/>
      <c r="P770" s="192"/>
      <c r="Q770" s="192"/>
      <c r="R770" s="192"/>
      <c r="S770" s="192"/>
      <c r="T770" s="192"/>
      <c r="U770" s="192"/>
      <c r="V770" s="192"/>
      <c r="W770" s="192"/>
      <c r="X770" s="192"/>
      <c r="Y770" s="192"/>
      <c r="Z770" s="192"/>
      <c r="AA770" s="192"/>
      <c r="AB770" s="192"/>
      <c r="AC770" s="192"/>
      <c r="AD770" s="192"/>
      <c r="AE770" s="192"/>
      <c r="AF770" s="192"/>
      <c r="AG770" s="192"/>
      <c r="AH770" s="192"/>
      <c r="AI770" s="192"/>
      <c r="AJ770" s="192"/>
      <c r="AK770" s="192"/>
      <c r="AL770" s="192"/>
      <c r="AM770" s="192"/>
      <c r="AN770" s="192"/>
      <c r="AO770" s="192"/>
      <c r="AP770" s="192"/>
      <c r="AQ770" s="192"/>
      <c r="AR770" s="192"/>
      <c r="AS770" s="192"/>
      <c r="AT770" s="192"/>
      <c r="AU770" s="192"/>
      <c r="AV770" s="192"/>
      <c r="AW770" s="192"/>
      <c r="AX770" s="192"/>
      <c r="AY770" s="192"/>
      <c r="AZ770" s="192"/>
    </row>
    <row r="771" spans="1:52" ht="98.25" customHeight="1">
      <c r="A771" s="224">
        <v>767</v>
      </c>
      <c r="B771" s="237" t="s">
        <v>1789</v>
      </c>
      <c r="C771" s="270"/>
      <c r="D771" s="249" t="s">
        <v>123</v>
      </c>
      <c r="E771" s="240">
        <v>1</v>
      </c>
      <c r="F771" s="271" t="s">
        <v>915</v>
      </c>
      <c r="G771" s="241" t="s">
        <v>1790</v>
      </c>
      <c r="H771" s="298" t="s">
        <v>724</v>
      </c>
      <c r="I771" s="247" t="s">
        <v>1791</v>
      </c>
      <c r="J771" s="247" t="s">
        <v>1591</v>
      </c>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192"/>
      <c r="AH771" s="192"/>
      <c r="AI771" s="192"/>
      <c r="AJ771" s="192"/>
      <c r="AK771" s="192"/>
      <c r="AL771" s="192"/>
      <c r="AM771" s="192"/>
      <c r="AN771" s="192"/>
      <c r="AO771" s="192"/>
      <c r="AP771" s="192"/>
      <c r="AQ771" s="192"/>
      <c r="AR771" s="192"/>
      <c r="AS771" s="192"/>
      <c r="AT771" s="192"/>
      <c r="AU771" s="192"/>
      <c r="AV771" s="192"/>
      <c r="AW771" s="192"/>
      <c r="AX771" s="192"/>
      <c r="AY771" s="192"/>
      <c r="AZ771" s="192"/>
    </row>
    <row r="772" spans="1:52" ht="72">
      <c r="A772" s="224">
        <v>768</v>
      </c>
      <c r="B772" s="237" t="s">
        <v>1792</v>
      </c>
      <c r="C772" s="238"/>
      <c r="D772" s="251" t="s">
        <v>123</v>
      </c>
      <c r="E772" s="240">
        <v>1</v>
      </c>
      <c r="F772" s="240" t="s">
        <v>545</v>
      </c>
      <c r="G772" s="241" t="s">
        <v>1793</v>
      </c>
      <c r="H772" s="279" t="s">
        <v>724</v>
      </c>
      <c r="I772" s="251" t="s">
        <v>1794</v>
      </c>
      <c r="J772" s="247" t="s">
        <v>1591</v>
      </c>
      <c r="K772" s="192"/>
      <c r="L772" s="192"/>
      <c r="M772" s="192"/>
      <c r="N772" s="192"/>
      <c r="O772" s="192"/>
      <c r="P772" s="192"/>
      <c r="Q772" s="192"/>
      <c r="R772" s="192"/>
      <c r="S772" s="192"/>
      <c r="T772" s="192"/>
      <c r="U772" s="192"/>
      <c r="V772" s="192"/>
      <c r="W772" s="192"/>
      <c r="X772" s="192"/>
      <c r="Y772" s="192"/>
      <c r="Z772" s="192"/>
      <c r="AA772" s="192"/>
      <c r="AB772" s="192"/>
      <c r="AC772" s="192"/>
      <c r="AD772" s="192"/>
      <c r="AE772" s="192"/>
      <c r="AF772" s="192"/>
      <c r="AG772" s="192"/>
      <c r="AH772" s="192"/>
      <c r="AI772" s="192"/>
      <c r="AJ772" s="192"/>
      <c r="AK772" s="192"/>
      <c r="AL772" s="192"/>
      <c r="AM772" s="192"/>
      <c r="AN772" s="192"/>
      <c r="AO772" s="192"/>
      <c r="AP772" s="192"/>
      <c r="AQ772" s="192"/>
      <c r="AR772" s="192"/>
      <c r="AS772" s="192"/>
      <c r="AT772" s="192"/>
      <c r="AU772" s="192"/>
      <c r="AV772" s="192"/>
      <c r="AW772" s="192"/>
      <c r="AX772" s="192"/>
      <c r="AY772" s="192"/>
      <c r="AZ772" s="192"/>
    </row>
    <row r="773" spans="1:52" ht="84" customHeight="1">
      <c r="A773" s="224">
        <v>769</v>
      </c>
      <c r="B773" s="237" t="s">
        <v>1795</v>
      </c>
      <c r="C773" s="238"/>
      <c r="D773" s="251" t="s">
        <v>135</v>
      </c>
      <c r="E773" s="240">
        <v>0.6</v>
      </c>
      <c r="F773" s="240"/>
      <c r="G773" s="241" t="s">
        <v>1796</v>
      </c>
      <c r="H773" s="298" t="s">
        <v>459</v>
      </c>
      <c r="I773" s="251" t="s">
        <v>1797</v>
      </c>
      <c r="J773" s="247" t="s">
        <v>1591</v>
      </c>
      <c r="K773" s="192"/>
      <c r="L773" s="192"/>
      <c r="M773" s="192"/>
      <c r="N773" s="192"/>
      <c r="O773" s="192"/>
      <c r="P773" s="192"/>
      <c r="Q773" s="192"/>
      <c r="R773" s="192"/>
      <c r="S773" s="192"/>
      <c r="T773" s="192"/>
      <c r="U773" s="192"/>
      <c r="V773" s="192"/>
      <c r="W773" s="192"/>
      <c r="X773" s="192"/>
      <c r="Y773" s="192"/>
      <c r="Z773" s="192"/>
      <c r="AA773" s="192"/>
      <c r="AB773" s="192"/>
      <c r="AC773" s="192"/>
      <c r="AD773" s="192"/>
      <c r="AE773" s="192"/>
      <c r="AF773" s="192"/>
      <c r="AG773" s="192"/>
      <c r="AH773" s="192"/>
      <c r="AI773" s="192"/>
      <c r="AJ773" s="192"/>
      <c r="AK773" s="192"/>
      <c r="AL773" s="192"/>
      <c r="AM773" s="192"/>
      <c r="AN773" s="192"/>
      <c r="AO773" s="192"/>
      <c r="AP773" s="192"/>
      <c r="AQ773" s="192"/>
      <c r="AR773" s="192"/>
      <c r="AS773" s="192"/>
      <c r="AT773" s="192"/>
      <c r="AU773" s="192"/>
      <c r="AV773" s="192"/>
      <c r="AW773" s="192"/>
      <c r="AX773" s="192"/>
      <c r="AY773" s="192"/>
      <c r="AZ773" s="192"/>
    </row>
    <row r="774" spans="1:52" ht="72">
      <c r="A774" s="224">
        <v>770</v>
      </c>
      <c r="B774" s="237" t="s">
        <v>1798</v>
      </c>
      <c r="C774" s="238"/>
      <c r="D774" s="251" t="s">
        <v>123</v>
      </c>
      <c r="E774" s="240">
        <v>1</v>
      </c>
      <c r="F774" s="240" t="s">
        <v>474</v>
      </c>
      <c r="G774" s="241" t="s">
        <v>1799</v>
      </c>
      <c r="H774" s="298" t="s">
        <v>724</v>
      </c>
      <c r="I774" s="251" t="s">
        <v>1800</v>
      </c>
      <c r="J774" s="247" t="s">
        <v>1591</v>
      </c>
      <c r="K774" s="192"/>
      <c r="L774" s="192"/>
      <c r="M774" s="192"/>
      <c r="N774" s="192"/>
      <c r="O774" s="192"/>
      <c r="P774" s="192"/>
      <c r="Q774" s="192"/>
      <c r="R774" s="192"/>
      <c r="S774" s="192"/>
      <c r="T774" s="192"/>
      <c r="U774" s="192"/>
      <c r="V774" s="192"/>
      <c r="W774" s="192"/>
      <c r="X774" s="192"/>
      <c r="Y774" s="192"/>
      <c r="Z774" s="192"/>
      <c r="AA774" s="192"/>
      <c r="AB774" s="192"/>
      <c r="AC774" s="192"/>
      <c r="AD774" s="192"/>
      <c r="AE774" s="192"/>
      <c r="AF774" s="192"/>
      <c r="AG774" s="192"/>
      <c r="AH774" s="192"/>
      <c r="AI774" s="192"/>
      <c r="AJ774" s="192"/>
      <c r="AK774" s="192"/>
      <c r="AL774" s="192"/>
      <c r="AM774" s="192"/>
      <c r="AN774" s="192"/>
      <c r="AO774" s="192"/>
      <c r="AP774" s="192"/>
      <c r="AQ774" s="192"/>
      <c r="AR774" s="192"/>
      <c r="AS774" s="192"/>
      <c r="AT774" s="192"/>
      <c r="AU774" s="192"/>
      <c r="AV774" s="192"/>
      <c r="AW774" s="192"/>
      <c r="AX774" s="192"/>
      <c r="AY774" s="192"/>
      <c r="AZ774" s="192"/>
    </row>
    <row r="775" spans="1:52" ht="72">
      <c r="A775" s="224">
        <v>771</v>
      </c>
      <c r="B775" s="237" t="s">
        <v>1801</v>
      </c>
      <c r="C775" s="238"/>
      <c r="D775" s="251" t="s">
        <v>123</v>
      </c>
      <c r="E775" s="240">
        <v>1</v>
      </c>
      <c r="F775" s="240" t="s">
        <v>545</v>
      </c>
      <c r="G775" s="241" t="s">
        <v>1802</v>
      </c>
      <c r="H775" s="279" t="s">
        <v>917</v>
      </c>
      <c r="I775" s="251" t="s">
        <v>1603</v>
      </c>
      <c r="J775" s="247" t="s">
        <v>1591</v>
      </c>
      <c r="K775" s="192"/>
      <c r="L775" s="192"/>
      <c r="M775" s="192"/>
      <c r="N775" s="192"/>
      <c r="O775" s="192"/>
      <c r="P775" s="192"/>
      <c r="Q775" s="192"/>
      <c r="R775" s="192"/>
      <c r="S775" s="192"/>
      <c r="T775" s="192"/>
      <c r="U775" s="192"/>
      <c r="V775" s="192"/>
      <c r="W775" s="192"/>
      <c r="X775" s="192"/>
      <c r="Y775" s="192"/>
      <c r="Z775" s="192"/>
      <c r="AA775" s="192"/>
      <c r="AB775" s="192"/>
      <c r="AC775" s="192"/>
      <c r="AD775" s="192"/>
      <c r="AE775" s="192"/>
      <c r="AF775" s="192"/>
      <c r="AG775" s="192"/>
      <c r="AH775" s="192"/>
      <c r="AI775" s="192"/>
      <c r="AJ775" s="192"/>
      <c r="AK775" s="192"/>
      <c r="AL775" s="192"/>
      <c r="AM775" s="192"/>
      <c r="AN775" s="192"/>
      <c r="AO775" s="192"/>
      <c r="AP775" s="192"/>
      <c r="AQ775" s="192"/>
      <c r="AR775" s="192"/>
      <c r="AS775" s="192"/>
      <c r="AT775" s="192"/>
      <c r="AU775" s="192"/>
      <c r="AV775" s="192"/>
      <c r="AW775" s="192"/>
      <c r="AX775" s="192"/>
      <c r="AY775" s="192"/>
      <c r="AZ775" s="192"/>
    </row>
    <row r="776" spans="1:52" ht="73.5" customHeight="1">
      <c r="A776" s="224">
        <v>772</v>
      </c>
      <c r="B776" s="237" t="s">
        <v>1803</v>
      </c>
      <c r="C776" s="238"/>
      <c r="D776" s="251" t="s">
        <v>123</v>
      </c>
      <c r="E776" s="240">
        <v>1</v>
      </c>
      <c r="F776" s="240" t="s">
        <v>545</v>
      </c>
      <c r="G776" s="241" t="s">
        <v>1804</v>
      </c>
      <c r="H776" s="279" t="s">
        <v>917</v>
      </c>
      <c r="I776" s="251" t="s">
        <v>1659</v>
      </c>
      <c r="J776" s="247" t="s">
        <v>1591</v>
      </c>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192"/>
      <c r="AH776" s="192"/>
      <c r="AI776" s="192"/>
      <c r="AJ776" s="192"/>
      <c r="AK776" s="192"/>
      <c r="AL776" s="192"/>
      <c r="AM776" s="192"/>
      <c r="AN776" s="192"/>
      <c r="AO776" s="192"/>
      <c r="AP776" s="192"/>
      <c r="AQ776" s="192"/>
      <c r="AR776" s="192"/>
      <c r="AS776" s="192"/>
      <c r="AT776" s="192"/>
      <c r="AU776" s="192"/>
      <c r="AV776" s="192"/>
      <c r="AW776" s="192"/>
      <c r="AX776" s="192"/>
      <c r="AY776" s="192"/>
      <c r="AZ776" s="192"/>
    </row>
    <row r="777" spans="1:52" ht="73.5" customHeight="1">
      <c r="A777" s="224">
        <v>773</v>
      </c>
      <c r="B777" s="237" t="s">
        <v>1805</v>
      </c>
      <c r="C777" s="238"/>
      <c r="D777" s="251" t="s">
        <v>123</v>
      </c>
      <c r="E777" s="240">
        <v>1</v>
      </c>
      <c r="F777" s="240" t="s">
        <v>545</v>
      </c>
      <c r="G777" s="241" t="s">
        <v>1806</v>
      </c>
      <c r="H777" s="279" t="s">
        <v>917</v>
      </c>
      <c r="I777" s="251" t="s">
        <v>1807</v>
      </c>
      <c r="J777" s="247" t="s">
        <v>1591</v>
      </c>
      <c r="K777" s="192"/>
      <c r="L777" s="192"/>
      <c r="M777" s="192"/>
      <c r="N777" s="192"/>
      <c r="O777" s="192"/>
      <c r="P777" s="192"/>
      <c r="Q777" s="192"/>
      <c r="R777" s="192"/>
      <c r="S777" s="192"/>
      <c r="T777" s="192"/>
      <c r="U777" s="192"/>
      <c r="V777" s="192"/>
      <c r="W777" s="192"/>
      <c r="X777" s="192"/>
      <c r="Y777" s="192"/>
      <c r="Z777" s="192"/>
      <c r="AA777" s="192"/>
      <c r="AB777" s="192"/>
      <c r="AC777" s="192"/>
      <c r="AD777" s="192"/>
      <c r="AE777" s="192"/>
      <c r="AF777" s="192"/>
      <c r="AG777" s="192"/>
      <c r="AH777" s="192"/>
      <c r="AI777" s="192"/>
      <c r="AJ777" s="192"/>
      <c r="AK777" s="192"/>
      <c r="AL777" s="192"/>
      <c r="AM777" s="192"/>
      <c r="AN777" s="192"/>
      <c r="AO777" s="192"/>
      <c r="AP777" s="192"/>
      <c r="AQ777" s="192"/>
      <c r="AR777" s="192"/>
      <c r="AS777" s="192"/>
      <c r="AT777" s="192"/>
      <c r="AU777" s="192"/>
      <c r="AV777" s="192"/>
      <c r="AW777" s="192"/>
      <c r="AX777" s="192"/>
      <c r="AY777" s="192"/>
      <c r="AZ777" s="192"/>
    </row>
    <row r="778" spans="1:52" ht="84.75" customHeight="1">
      <c r="A778" s="224">
        <v>774</v>
      </c>
      <c r="B778" s="237" t="s">
        <v>1808</v>
      </c>
      <c r="C778" s="238"/>
      <c r="D778" s="251" t="s">
        <v>123</v>
      </c>
      <c r="E778" s="240">
        <v>1</v>
      </c>
      <c r="F778" s="240" t="s">
        <v>124</v>
      </c>
      <c r="G778" s="241" t="s">
        <v>1809</v>
      </c>
      <c r="H778" s="279" t="s">
        <v>439</v>
      </c>
      <c r="I778" s="251" t="s">
        <v>1590</v>
      </c>
      <c r="J778" s="247" t="s">
        <v>1591</v>
      </c>
      <c r="K778" s="192"/>
      <c r="L778" s="192"/>
      <c r="M778" s="192"/>
      <c r="N778" s="192"/>
      <c r="O778" s="192"/>
      <c r="P778" s="192"/>
      <c r="Q778" s="192"/>
      <c r="R778" s="192"/>
      <c r="S778" s="192"/>
      <c r="T778" s="192"/>
      <c r="U778" s="192"/>
      <c r="V778" s="192"/>
      <c r="W778" s="192"/>
      <c r="X778" s="192"/>
      <c r="Y778" s="192"/>
      <c r="Z778" s="192"/>
      <c r="AA778" s="192"/>
      <c r="AB778" s="192"/>
      <c r="AC778" s="192"/>
      <c r="AD778" s="192"/>
      <c r="AE778" s="192"/>
      <c r="AF778" s="192"/>
      <c r="AG778" s="192"/>
      <c r="AH778" s="192"/>
      <c r="AI778" s="192"/>
      <c r="AJ778" s="192"/>
      <c r="AK778" s="192"/>
      <c r="AL778" s="192"/>
      <c r="AM778" s="192"/>
      <c r="AN778" s="192"/>
      <c r="AO778" s="192"/>
      <c r="AP778" s="192"/>
      <c r="AQ778" s="192"/>
      <c r="AR778" s="192"/>
      <c r="AS778" s="192"/>
      <c r="AT778" s="192"/>
      <c r="AU778" s="192"/>
      <c r="AV778" s="192"/>
      <c r="AW778" s="192"/>
      <c r="AX778" s="192"/>
      <c r="AY778" s="192"/>
      <c r="AZ778" s="192"/>
    </row>
    <row r="779" spans="1:52" ht="48">
      <c r="A779" s="224">
        <v>775</v>
      </c>
      <c r="B779" s="237" t="s">
        <v>1810</v>
      </c>
      <c r="C779" s="270"/>
      <c r="D779" s="251" t="s">
        <v>135</v>
      </c>
      <c r="E779" s="240">
        <v>0.6</v>
      </c>
      <c r="F779" s="240"/>
      <c r="G779" s="241" t="s">
        <v>1811</v>
      </c>
      <c r="H779" s="298" t="s">
        <v>459</v>
      </c>
      <c r="I779" s="251" t="s">
        <v>1812</v>
      </c>
      <c r="J779" s="247" t="s">
        <v>1591</v>
      </c>
      <c r="K779" s="192"/>
      <c r="L779" s="192"/>
      <c r="M779" s="192"/>
      <c r="N779" s="192"/>
      <c r="O779" s="192"/>
      <c r="P779" s="192"/>
      <c r="Q779" s="192"/>
      <c r="R779" s="192"/>
      <c r="S779" s="192"/>
      <c r="T779" s="192"/>
      <c r="U779" s="192"/>
      <c r="V779" s="192"/>
      <c r="W779" s="192"/>
      <c r="X779" s="192"/>
      <c r="Y779" s="192"/>
      <c r="Z779" s="192"/>
      <c r="AA779" s="192"/>
      <c r="AB779" s="192"/>
      <c r="AC779" s="192"/>
      <c r="AD779" s="192"/>
      <c r="AE779" s="192"/>
      <c r="AF779" s="192"/>
      <c r="AG779" s="192"/>
      <c r="AH779" s="192"/>
      <c r="AI779" s="192"/>
      <c r="AJ779" s="192"/>
      <c r="AK779" s="192"/>
      <c r="AL779" s="192"/>
      <c r="AM779" s="192"/>
      <c r="AN779" s="192"/>
      <c r="AO779" s="192"/>
      <c r="AP779" s="192"/>
      <c r="AQ779" s="192"/>
      <c r="AR779" s="192"/>
      <c r="AS779" s="192"/>
      <c r="AT779" s="192"/>
      <c r="AU779" s="192"/>
      <c r="AV779" s="192"/>
      <c r="AW779" s="192"/>
      <c r="AX779" s="192"/>
      <c r="AY779" s="192"/>
      <c r="AZ779" s="192"/>
    </row>
    <row r="780" spans="1:52" ht="42" customHeight="1">
      <c r="A780" s="224">
        <v>776</v>
      </c>
      <c r="B780" s="237" t="s">
        <v>1813</v>
      </c>
      <c r="C780" s="270"/>
      <c r="D780" s="251" t="s">
        <v>123</v>
      </c>
      <c r="E780" s="240">
        <v>1</v>
      </c>
      <c r="F780" s="240" t="s">
        <v>474</v>
      </c>
      <c r="G780" s="272" t="s">
        <v>1814</v>
      </c>
      <c r="H780" s="273" t="s">
        <v>917</v>
      </c>
      <c r="I780" s="251" t="s">
        <v>1763</v>
      </c>
      <c r="J780" s="247" t="s">
        <v>1591</v>
      </c>
      <c r="K780" s="192"/>
      <c r="L780" s="192"/>
      <c r="M780" s="192"/>
      <c r="N780" s="192"/>
      <c r="O780" s="192"/>
      <c r="P780" s="192"/>
      <c r="Q780" s="192"/>
      <c r="R780" s="192"/>
      <c r="S780" s="192"/>
      <c r="T780" s="192"/>
      <c r="U780" s="192"/>
      <c r="V780" s="192"/>
      <c r="W780" s="192"/>
      <c r="X780" s="192"/>
      <c r="Y780" s="192"/>
      <c r="Z780" s="192"/>
      <c r="AA780" s="192"/>
      <c r="AB780" s="192"/>
      <c r="AC780" s="192"/>
      <c r="AD780" s="192"/>
      <c r="AE780" s="192"/>
      <c r="AF780" s="192"/>
      <c r="AG780" s="192"/>
      <c r="AH780" s="192"/>
      <c r="AI780" s="192"/>
      <c r="AJ780" s="192"/>
      <c r="AK780" s="192"/>
      <c r="AL780" s="192"/>
      <c r="AM780" s="192"/>
      <c r="AN780" s="192"/>
      <c r="AO780" s="192"/>
      <c r="AP780" s="192"/>
      <c r="AQ780" s="192"/>
      <c r="AR780" s="192"/>
      <c r="AS780" s="192"/>
      <c r="AT780" s="192"/>
      <c r="AU780" s="192"/>
      <c r="AV780" s="192"/>
      <c r="AW780" s="192"/>
      <c r="AX780" s="192"/>
      <c r="AY780" s="192"/>
      <c r="AZ780" s="192"/>
    </row>
    <row r="781" spans="1:52" s="299" customFormat="1" ht="48">
      <c r="A781" s="224">
        <v>777</v>
      </c>
      <c r="B781" s="237" t="s">
        <v>1815</v>
      </c>
      <c r="C781" s="270"/>
      <c r="D781" s="251" t="s">
        <v>135</v>
      </c>
      <c r="E781" s="271">
        <v>0.6</v>
      </c>
      <c r="F781" s="271"/>
      <c r="G781" s="241" t="s">
        <v>1816</v>
      </c>
      <c r="H781" s="296" t="s">
        <v>1817</v>
      </c>
      <c r="I781" s="251" t="s">
        <v>1818</v>
      </c>
      <c r="J781" s="251" t="s">
        <v>1591</v>
      </c>
    </row>
    <row r="782" spans="1:52" s="299" customFormat="1" ht="72">
      <c r="A782" s="224">
        <v>778</v>
      </c>
      <c r="B782" s="237" t="s">
        <v>1819</v>
      </c>
      <c r="C782" s="270"/>
      <c r="D782" s="251" t="s">
        <v>181</v>
      </c>
      <c r="E782" s="271">
        <v>0.2</v>
      </c>
      <c r="F782" s="271"/>
      <c r="G782" s="241" t="s">
        <v>1820</v>
      </c>
      <c r="H782" s="57" t="s">
        <v>834</v>
      </c>
      <c r="I782" s="251" t="s">
        <v>1821</v>
      </c>
      <c r="J782" s="251" t="s">
        <v>1822</v>
      </c>
    </row>
    <row r="783" spans="1:52" s="299" customFormat="1" ht="72">
      <c r="A783" s="224">
        <v>779</v>
      </c>
      <c r="B783" s="237" t="s">
        <v>1823</v>
      </c>
      <c r="C783" s="270"/>
      <c r="D783" s="251" t="s">
        <v>181</v>
      </c>
      <c r="E783" s="271">
        <v>0.2</v>
      </c>
      <c r="F783" s="271"/>
      <c r="G783" s="241" t="s">
        <v>1824</v>
      </c>
      <c r="H783" s="57" t="s">
        <v>834</v>
      </c>
      <c r="I783" s="251" t="s">
        <v>1825</v>
      </c>
      <c r="J783" s="251" t="s">
        <v>1822</v>
      </c>
    </row>
    <row r="784" spans="1:52" s="299" customFormat="1" ht="72">
      <c r="A784" s="224">
        <v>780</v>
      </c>
      <c r="B784" s="237" t="s">
        <v>1826</v>
      </c>
      <c r="C784" s="270"/>
      <c r="D784" s="251" t="s">
        <v>123</v>
      </c>
      <c r="E784" s="271">
        <v>1</v>
      </c>
      <c r="F784" s="271" t="s">
        <v>875</v>
      </c>
      <c r="G784" s="241" t="s">
        <v>1827</v>
      </c>
      <c r="H784" s="57" t="s">
        <v>724</v>
      </c>
      <c r="I784" s="251" t="s">
        <v>1659</v>
      </c>
      <c r="J784" s="251" t="s">
        <v>1822</v>
      </c>
    </row>
    <row r="785" spans="1:16" s="299" customFormat="1" ht="72">
      <c r="A785" s="224">
        <v>781</v>
      </c>
      <c r="B785" s="237" t="s">
        <v>1828</v>
      </c>
      <c r="C785" s="270"/>
      <c r="D785" s="251" t="s">
        <v>123</v>
      </c>
      <c r="E785" s="271">
        <v>1</v>
      </c>
      <c r="F785" s="271" t="s">
        <v>568</v>
      </c>
      <c r="G785" s="241" t="s">
        <v>1829</v>
      </c>
      <c r="H785" s="57" t="s">
        <v>724</v>
      </c>
      <c r="I785" s="251" t="s">
        <v>1830</v>
      </c>
      <c r="J785" s="251" t="s">
        <v>1822</v>
      </c>
    </row>
    <row r="786" spans="1:16" s="299" customFormat="1" ht="48">
      <c r="A786" s="224">
        <v>782</v>
      </c>
      <c r="B786" s="237" t="s">
        <v>1831</v>
      </c>
      <c r="C786" s="270"/>
      <c r="D786" s="251" t="s">
        <v>181</v>
      </c>
      <c r="E786" s="271">
        <v>0.2</v>
      </c>
      <c r="F786" s="271"/>
      <c r="G786" s="241" t="s">
        <v>1832</v>
      </c>
      <c r="H786" s="296">
        <v>242853</v>
      </c>
      <c r="I786" s="251" t="s">
        <v>1833</v>
      </c>
      <c r="J786" s="251" t="s">
        <v>1822</v>
      </c>
    </row>
    <row r="787" spans="1:16" s="299" customFormat="1" ht="48">
      <c r="A787" s="224">
        <v>783</v>
      </c>
      <c r="B787" s="237" t="s">
        <v>1834</v>
      </c>
      <c r="C787" s="270"/>
      <c r="D787" s="251" t="s">
        <v>181</v>
      </c>
      <c r="E787" s="271">
        <v>0.2</v>
      </c>
      <c r="F787" s="271"/>
      <c r="G787" s="241" t="s">
        <v>1835</v>
      </c>
      <c r="H787" s="57" t="s">
        <v>160</v>
      </c>
      <c r="I787" s="251" t="s">
        <v>1590</v>
      </c>
      <c r="J787" s="251" t="s">
        <v>1822</v>
      </c>
    </row>
    <row r="788" spans="1:16" s="299" customFormat="1" ht="48">
      <c r="A788" s="224">
        <v>784</v>
      </c>
      <c r="B788" s="237" t="s">
        <v>1836</v>
      </c>
      <c r="C788" s="270"/>
      <c r="D788" s="251" t="s">
        <v>181</v>
      </c>
      <c r="E788" s="271">
        <v>0.2</v>
      </c>
      <c r="F788" s="271"/>
      <c r="G788" s="241" t="s">
        <v>1837</v>
      </c>
      <c r="H788" s="57" t="s">
        <v>160</v>
      </c>
      <c r="I788" s="251" t="s">
        <v>1590</v>
      </c>
      <c r="J788" s="251" t="s">
        <v>1822</v>
      </c>
    </row>
    <row r="789" spans="1:16" s="299" customFormat="1" ht="48">
      <c r="A789" s="224">
        <v>785</v>
      </c>
      <c r="B789" s="237" t="s">
        <v>1838</v>
      </c>
      <c r="C789" s="270"/>
      <c r="D789" s="251" t="s">
        <v>158</v>
      </c>
      <c r="E789" s="271">
        <v>0.4</v>
      </c>
      <c r="F789" s="271"/>
      <c r="G789" s="241" t="s">
        <v>1839</v>
      </c>
      <c r="H789" s="57" t="s">
        <v>160</v>
      </c>
      <c r="I789" s="251" t="s">
        <v>1590</v>
      </c>
      <c r="J789" s="251" t="s">
        <v>1822</v>
      </c>
    </row>
    <row r="790" spans="1:16" s="299" customFormat="1" ht="48">
      <c r="A790" s="224">
        <v>786</v>
      </c>
      <c r="B790" s="237" t="s">
        <v>1840</v>
      </c>
      <c r="C790" s="270"/>
      <c r="D790" s="251" t="s">
        <v>181</v>
      </c>
      <c r="E790" s="271">
        <v>0.2</v>
      </c>
      <c r="F790" s="271"/>
      <c r="G790" s="241" t="s">
        <v>1841</v>
      </c>
      <c r="H790" s="57" t="s">
        <v>160</v>
      </c>
      <c r="I790" s="251" t="s">
        <v>1842</v>
      </c>
      <c r="J790" s="251" t="s">
        <v>1822</v>
      </c>
    </row>
    <row r="791" spans="1:16" s="299" customFormat="1" ht="84" customHeight="1">
      <c r="A791" s="224">
        <v>787</v>
      </c>
      <c r="B791" s="300" t="s">
        <v>1843</v>
      </c>
      <c r="C791" s="301"/>
      <c r="D791" s="251" t="s">
        <v>181</v>
      </c>
      <c r="E791" s="271">
        <v>0.2</v>
      </c>
      <c r="F791" s="271"/>
      <c r="G791" s="302" t="s">
        <v>1844</v>
      </c>
      <c r="H791" s="57" t="s">
        <v>1553</v>
      </c>
      <c r="I791" s="303" t="s">
        <v>1845</v>
      </c>
      <c r="J791" s="251" t="s">
        <v>1822</v>
      </c>
    </row>
    <row r="792" spans="1:16" s="299" customFormat="1" ht="72">
      <c r="A792" s="224">
        <v>788</v>
      </c>
      <c r="B792" s="300" t="s">
        <v>1846</v>
      </c>
      <c r="C792" s="301" t="s">
        <v>1846</v>
      </c>
      <c r="D792" s="251" t="s">
        <v>181</v>
      </c>
      <c r="E792" s="271">
        <v>0.2</v>
      </c>
      <c r="F792" s="271"/>
      <c r="G792" s="302" t="s">
        <v>1844</v>
      </c>
      <c r="H792" s="57" t="s">
        <v>1553</v>
      </c>
      <c r="I792" s="303" t="s">
        <v>1847</v>
      </c>
      <c r="J792" s="251" t="s">
        <v>1822</v>
      </c>
    </row>
    <row r="793" spans="1:16" s="299" customFormat="1" ht="72">
      <c r="A793" s="224">
        <v>789</v>
      </c>
      <c r="B793" s="300" t="s">
        <v>1848</v>
      </c>
      <c r="C793" s="301" t="s">
        <v>1848</v>
      </c>
      <c r="D793" s="251" t="s">
        <v>181</v>
      </c>
      <c r="E793" s="271">
        <v>0.2</v>
      </c>
      <c r="F793" s="271"/>
      <c r="G793" s="302" t="s">
        <v>1844</v>
      </c>
      <c r="H793" s="57" t="s">
        <v>1553</v>
      </c>
      <c r="I793" s="303" t="s">
        <v>1849</v>
      </c>
      <c r="J793" s="251" t="s">
        <v>1822</v>
      </c>
    </row>
    <row r="794" spans="1:16" s="299" customFormat="1" ht="72">
      <c r="A794" s="224">
        <v>790</v>
      </c>
      <c r="B794" s="300" t="s">
        <v>1850</v>
      </c>
      <c r="C794" s="301" t="s">
        <v>1850</v>
      </c>
      <c r="D794" s="251" t="s">
        <v>181</v>
      </c>
      <c r="E794" s="271">
        <v>0.2</v>
      </c>
      <c r="F794" s="271"/>
      <c r="G794" s="302" t="s">
        <v>1844</v>
      </c>
      <c r="H794" s="57" t="s">
        <v>1553</v>
      </c>
      <c r="I794" s="303" t="s">
        <v>1847</v>
      </c>
      <c r="J794" s="251" t="s">
        <v>1822</v>
      </c>
    </row>
    <row r="795" spans="1:16" s="299" customFormat="1" ht="72">
      <c r="A795" s="224">
        <v>791</v>
      </c>
      <c r="B795" s="300" t="s">
        <v>1851</v>
      </c>
      <c r="C795" s="301" t="s">
        <v>1851</v>
      </c>
      <c r="D795" s="251" t="s">
        <v>181</v>
      </c>
      <c r="E795" s="271">
        <v>0.2</v>
      </c>
      <c r="F795" s="271"/>
      <c r="G795" s="302" t="s">
        <v>1844</v>
      </c>
      <c r="H795" s="57" t="s">
        <v>1553</v>
      </c>
      <c r="I795" s="303" t="s">
        <v>1852</v>
      </c>
      <c r="J795" s="251" t="s">
        <v>1822</v>
      </c>
    </row>
    <row r="796" spans="1:16" s="299" customFormat="1" ht="48">
      <c r="A796" s="224">
        <v>792</v>
      </c>
      <c r="B796" s="300" t="s">
        <v>1853</v>
      </c>
      <c r="C796" s="301" t="s">
        <v>1853</v>
      </c>
      <c r="D796" s="251" t="s">
        <v>158</v>
      </c>
      <c r="E796" s="271">
        <v>0.4</v>
      </c>
      <c r="F796" s="271"/>
      <c r="G796" s="302" t="s">
        <v>1854</v>
      </c>
      <c r="H796" s="57" t="s">
        <v>1553</v>
      </c>
      <c r="I796" s="304" t="s">
        <v>1855</v>
      </c>
      <c r="J796" s="251" t="s">
        <v>1822</v>
      </c>
    </row>
    <row r="797" spans="1:16" s="299" customFormat="1" ht="48">
      <c r="A797" s="224">
        <v>793</v>
      </c>
      <c r="B797" s="300" t="s">
        <v>1856</v>
      </c>
      <c r="C797" s="301" t="s">
        <v>1856</v>
      </c>
      <c r="D797" s="251" t="s">
        <v>158</v>
      </c>
      <c r="E797" s="271">
        <v>0.4</v>
      </c>
      <c r="F797" s="271"/>
      <c r="G797" s="302" t="s">
        <v>1854</v>
      </c>
      <c r="H797" s="57" t="s">
        <v>1553</v>
      </c>
      <c r="I797" s="304" t="s">
        <v>1855</v>
      </c>
      <c r="J797" s="251" t="s">
        <v>1822</v>
      </c>
    </row>
    <row r="798" spans="1:16" s="299" customFormat="1" ht="72">
      <c r="A798" s="224">
        <v>794</v>
      </c>
      <c r="B798" s="237" t="s">
        <v>1857</v>
      </c>
      <c r="C798" s="270"/>
      <c r="D798" s="251" t="s">
        <v>123</v>
      </c>
      <c r="E798" s="271">
        <v>1</v>
      </c>
      <c r="F798" s="271" t="s">
        <v>1858</v>
      </c>
      <c r="G798" s="241" t="s">
        <v>1859</v>
      </c>
      <c r="H798" s="296" t="s">
        <v>439</v>
      </c>
      <c r="I798" s="251" t="s">
        <v>1590</v>
      </c>
      <c r="J798" s="251" t="s">
        <v>1822</v>
      </c>
    </row>
    <row r="799" spans="1:16" s="6" customFormat="1" ht="48">
      <c r="A799" s="224">
        <v>795</v>
      </c>
      <c r="B799" s="237" t="s">
        <v>1860</v>
      </c>
      <c r="C799" s="270"/>
      <c r="D799" s="249" t="s">
        <v>135</v>
      </c>
      <c r="E799" s="271">
        <v>0.6</v>
      </c>
      <c r="F799" s="271"/>
      <c r="G799" s="272" t="s">
        <v>1861</v>
      </c>
      <c r="H799" s="242" t="s">
        <v>1862</v>
      </c>
      <c r="I799" s="243" t="s">
        <v>1763</v>
      </c>
      <c r="J799" s="243" t="s">
        <v>1591</v>
      </c>
      <c r="K799" s="276"/>
      <c r="L799" s="276"/>
      <c r="M799" s="276"/>
      <c r="N799" s="276"/>
      <c r="O799" s="276"/>
      <c r="P799" s="244"/>
    </row>
    <row r="800" spans="1:16" s="6" customFormat="1" ht="48">
      <c r="A800" s="224">
        <v>796</v>
      </c>
      <c r="B800" s="237" t="s">
        <v>1863</v>
      </c>
      <c r="C800" s="270"/>
      <c r="D800" s="251" t="s">
        <v>135</v>
      </c>
      <c r="E800" s="271">
        <v>0.6</v>
      </c>
      <c r="F800" s="271"/>
      <c r="G800" s="272" t="s">
        <v>1864</v>
      </c>
      <c r="H800" s="279" t="s">
        <v>1865</v>
      </c>
      <c r="I800" s="251" t="s">
        <v>1791</v>
      </c>
      <c r="J800" s="243" t="s">
        <v>1591</v>
      </c>
      <c r="K800" s="276"/>
      <c r="L800" s="276"/>
      <c r="M800" s="276"/>
      <c r="N800" s="276"/>
      <c r="O800" s="276"/>
      <c r="P800" s="244"/>
    </row>
    <row r="801" spans="1:52" s="6" customFormat="1" ht="51" customHeight="1">
      <c r="A801" s="224">
        <v>797</v>
      </c>
      <c r="B801" s="237" t="s">
        <v>1866</v>
      </c>
      <c r="C801" s="270"/>
      <c r="D801" s="246" t="s">
        <v>123</v>
      </c>
      <c r="E801" s="271">
        <v>1</v>
      </c>
      <c r="F801" s="240" t="s">
        <v>1525</v>
      </c>
      <c r="G801" s="241" t="s">
        <v>1867</v>
      </c>
      <c r="H801" s="242" t="s">
        <v>917</v>
      </c>
      <c r="I801" s="243" t="s">
        <v>1868</v>
      </c>
      <c r="J801" s="243" t="s">
        <v>1591</v>
      </c>
      <c r="K801" s="276"/>
      <c r="L801" s="276"/>
      <c r="M801" s="276"/>
      <c r="N801" s="276"/>
      <c r="O801" s="276"/>
      <c r="P801" s="244"/>
    </row>
    <row r="802" spans="1:52" ht="72">
      <c r="A802" s="224">
        <v>798</v>
      </c>
      <c r="B802" s="237" t="s">
        <v>1869</v>
      </c>
      <c r="C802" s="270"/>
      <c r="D802" s="251" t="s">
        <v>123</v>
      </c>
      <c r="E802" s="271">
        <v>1</v>
      </c>
      <c r="F802" s="271" t="s">
        <v>474</v>
      </c>
      <c r="G802" s="241" t="s">
        <v>1870</v>
      </c>
      <c r="H802" s="296" t="s">
        <v>148</v>
      </c>
      <c r="I802" s="251" t="s">
        <v>1871</v>
      </c>
      <c r="J802" s="251" t="s">
        <v>1101</v>
      </c>
      <c r="K802" s="192"/>
      <c r="L802" s="192"/>
      <c r="M802" s="192"/>
      <c r="N802" s="192"/>
      <c r="O802" s="192"/>
      <c r="P802" s="192"/>
      <c r="Q802" s="192"/>
      <c r="R802" s="192"/>
      <c r="S802" s="192"/>
      <c r="T802" s="192"/>
      <c r="U802" s="192"/>
      <c r="V802" s="192"/>
      <c r="W802" s="192"/>
      <c r="X802" s="192"/>
      <c r="Y802" s="192"/>
      <c r="Z802" s="192"/>
      <c r="AA802" s="192"/>
      <c r="AB802" s="192"/>
      <c r="AC802" s="192"/>
      <c r="AD802" s="192"/>
      <c r="AE802" s="192"/>
      <c r="AF802" s="192"/>
      <c r="AG802" s="192"/>
      <c r="AH802" s="192"/>
      <c r="AI802" s="192"/>
      <c r="AJ802" s="192"/>
      <c r="AK802" s="192"/>
      <c r="AL802" s="192"/>
      <c r="AM802" s="192"/>
      <c r="AN802" s="192"/>
      <c r="AO802" s="192"/>
      <c r="AP802" s="192"/>
      <c r="AQ802" s="192"/>
      <c r="AR802" s="192"/>
      <c r="AS802" s="192"/>
      <c r="AT802" s="192"/>
      <c r="AU802" s="192"/>
      <c r="AV802" s="192"/>
      <c r="AW802" s="192"/>
      <c r="AX802" s="192"/>
      <c r="AY802" s="192"/>
      <c r="AZ802" s="192"/>
    </row>
    <row r="803" spans="1:52" ht="72">
      <c r="A803" s="224">
        <v>799</v>
      </c>
      <c r="B803" s="237" t="s">
        <v>1872</v>
      </c>
      <c r="C803" s="270"/>
      <c r="D803" s="251" t="s">
        <v>123</v>
      </c>
      <c r="E803" s="271">
        <v>1</v>
      </c>
      <c r="F803" s="271" t="s">
        <v>545</v>
      </c>
      <c r="G803" s="241" t="s">
        <v>1873</v>
      </c>
      <c r="H803" s="296" t="s">
        <v>170</v>
      </c>
      <c r="I803" s="251" t="s">
        <v>1874</v>
      </c>
      <c r="J803" s="251" t="s">
        <v>1101</v>
      </c>
      <c r="K803" s="192"/>
      <c r="L803" s="192"/>
      <c r="M803" s="192"/>
      <c r="N803" s="192"/>
      <c r="O803" s="192"/>
      <c r="P803" s="192"/>
      <c r="Q803" s="192"/>
      <c r="R803" s="192"/>
      <c r="S803" s="192"/>
      <c r="T803" s="192"/>
      <c r="U803" s="192"/>
      <c r="V803" s="192"/>
      <c r="W803" s="192"/>
      <c r="X803" s="192"/>
      <c r="Y803" s="192"/>
      <c r="Z803" s="192"/>
      <c r="AA803" s="192"/>
      <c r="AB803" s="192"/>
      <c r="AC803" s="192"/>
      <c r="AD803" s="192"/>
      <c r="AE803" s="192"/>
      <c r="AF803" s="192"/>
      <c r="AG803" s="192"/>
      <c r="AH803" s="192"/>
      <c r="AI803" s="192"/>
      <c r="AJ803" s="192"/>
      <c r="AK803" s="192"/>
      <c r="AL803" s="192"/>
      <c r="AM803" s="192"/>
      <c r="AN803" s="192"/>
      <c r="AO803" s="192"/>
      <c r="AP803" s="192"/>
      <c r="AQ803" s="192"/>
      <c r="AR803" s="192"/>
      <c r="AS803" s="192"/>
      <c r="AT803" s="192"/>
      <c r="AU803" s="192"/>
      <c r="AV803" s="192"/>
      <c r="AW803" s="192"/>
      <c r="AX803" s="192"/>
      <c r="AY803" s="192"/>
      <c r="AZ803" s="192"/>
    </row>
    <row r="804" spans="1:52" ht="72">
      <c r="A804" s="224">
        <v>800</v>
      </c>
      <c r="B804" s="237" t="s">
        <v>1875</v>
      </c>
      <c r="C804" s="270"/>
      <c r="D804" s="251" t="s">
        <v>123</v>
      </c>
      <c r="E804" s="271">
        <v>1</v>
      </c>
      <c r="F804" s="271" t="s">
        <v>545</v>
      </c>
      <c r="G804" s="241" t="s">
        <v>1873</v>
      </c>
      <c r="H804" s="296" t="s">
        <v>170</v>
      </c>
      <c r="I804" s="251" t="s">
        <v>1874</v>
      </c>
      <c r="J804" s="251" t="s">
        <v>1101</v>
      </c>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192"/>
      <c r="AL804" s="192"/>
      <c r="AM804" s="192"/>
      <c r="AN804" s="192"/>
      <c r="AO804" s="192"/>
      <c r="AP804" s="192"/>
      <c r="AQ804" s="192"/>
      <c r="AR804" s="192"/>
      <c r="AS804" s="192"/>
      <c r="AT804" s="192"/>
      <c r="AU804" s="192"/>
      <c r="AV804" s="192"/>
      <c r="AW804" s="192"/>
      <c r="AX804" s="192"/>
      <c r="AY804" s="192"/>
      <c r="AZ804" s="192"/>
    </row>
    <row r="805" spans="1:52" ht="48">
      <c r="A805" s="224">
        <v>801</v>
      </c>
      <c r="B805" s="237" t="s">
        <v>1876</v>
      </c>
      <c r="C805" s="270"/>
      <c r="D805" s="251" t="s">
        <v>135</v>
      </c>
      <c r="E805" s="271">
        <v>0.6</v>
      </c>
      <c r="F805" s="271"/>
      <c r="G805" s="241" t="s">
        <v>1877</v>
      </c>
      <c r="H805" s="296" t="s">
        <v>137</v>
      </c>
      <c r="I805" s="251" t="s">
        <v>1878</v>
      </c>
      <c r="J805" s="251" t="s">
        <v>1101</v>
      </c>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192"/>
      <c r="AL805" s="192"/>
      <c r="AM805" s="192"/>
      <c r="AN805" s="192"/>
      <c r="AO805" s="192"/>
      <c r="AP805" s="192"/>
      <c r="AQ805" s="192"/>
      <c r="AR805" s="192"/>
      <c r="AS805" s="192"/>
      <c r="AT805" s="192"/>
      <c r="AU805" s="192"/>
      <c r="AV805" s="192"/>
      <c r="AW805" s="192"/>
      <c r="AX805" s="192"/>
      <c r="AY805" s="192"/>
      <c r="AZ805" s="192"/>
    </row>
    <row r="806" spans="1:52" ht="48">
      <c r="A806" s="224">
        <v>802</v>
      </c>
      <c r="B806" s="237" t="s">
        <v>1879</v>
      </c>
      <c r="C806" s="270"/>
      <c r="D806" s="251" t="s">
        <v>135</v>
      </c>
      <c r="E806" s="271">
        <v>0.6</v>
      </c>
      <c r="F806" s="271"/>
      <c r="G806" s="241" t="s">
        <v>1880</v>
      </c>
      <c r="H806" s="296" t="s">
        <v>826</v>
      </c>
      <c r="I806" s="251" t="s">
        <v>1881</v>
      </c>
      <c r="J806" s="251" t="s">
        <v>1101</v>
      </c>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192"/>
      <c r="AH806" s="192"/>
      <c r="AI806" s="192"/>
      <c r="AJ806" s="192"/>
      <c r="AK806" s="192"/>
      <c r="AL806" s="192"/>
      <c r="AM806" s="192"/>
      <c r="AN806" s="192"/>
      <c r="AO806" s="192"/>
      <c r="AP806" s="192"/>
      <c r="AQ806" s="192"/>
      <c r="AR806" s="192"/>
      <c r="AS806" s="192"/>
      <c r="AT806" s="192"/>
      <c r="AU806" s="192"/>
      <c r="AV806" s="192"/>
      <c r="AW806" s="192"/>
      <c r="AX806" s="192"/>
      <c r="AY806" s="192"/>
      <c r="AZ806" s="192"/>
    </row>
    <row r="807" spans="1:52" ht="120">
      <c r="A807" s="224">
        <v>803</v>
      </c>
      <c r="B807" s="237" t="s">
        <v>1882</v>
      </c>
      <c r="C807" s="270"/>
      <c r="D807" s="251" t="s">
        <v>135</v>
      </c>
      <c r="E807" s="271">
        <v>0.6</v>
      </c>
      <c r="F807" s="271"/>
      <c r="G807" s="241" t="s">
        <v>1883</v>
      </c>
      <c r="H807" s="296" t="s">
        <v>564</v>
      </c>
      <c r="I807" s="251" t="s">
        <v>1884</v>
      </c>
      <c r="J807" s="251" t="s">
        <v>1101</v>
      </c>
      <c r="K807" s="192"/>
      <c r="L807" s="192"/>
      <c r="M807" s="192"/>
      <c r="N807" s="192"/>
      <c r="O807" s="192"/>
      <c r="P807" s="192"/>
      <c r="Q807" s="192"/>
      <c r="R807" s="192"/>
      <c r="S807" s="192"/>
      <c r="T807" s="192"/>
      <c r="U807" s="192"/>
      <c r="V807" s="192"/>
      <c r="W807" s="192"/>
      <c r="X807" s="192"/>
      <c r="Y807" s="192"/>
      <c r="Z807" s="192"/>
      <c r="AA807" s="192"/>
      <c r="AB807" s="192"/>
      <c r="AC807" s="192"/>
      <c r="AD807" s="192"/>
      <c r="AE807" s="192"/>
      <c r="AF807" s="192"/>
      <c r="AG807" s="192"/>
      <c r="AH807" s="192"/>
      <c r="AI807" s="192"/>
      <c r="AJ807" s="192"/>
      <c r="AK807" s="192"/>
      <c r="AL807" s="192"/>
      <c r="AM807" s="192"/>
      <c r="AN807" s="192"/>
      <c r="AO807" s="192"/>
      <c r="AP807" s="192"/>
      <c r="AQ807" s="192"/>
      <c r="AR807" s="192"/>
      <c r="AS807" s="192"/>
      <c r="AT807" s="192"/>
      <c r="AU807" s="192"/>
      <c r="AV807" s="192"/>
      <c r="AW807" s="192"/>
      <c r="AX807" s="192"/>
      <c r="AY807" s="192"/>
      <c r="AZ807" s="192"/>
    </row>
    <row r="808" spans="1:52" ht="72">
      <c r="A808" s="224">
        <v>804</v>
      </c>
      <c r="B808" s="237" t="s">
        <v>1885</v>
      </c>
      <c r="C808" s="270"/>
      <c r="D808" s="251" t="s">
        <v>181</v>
      </c>
      <c r="E808" s="271">
        <v>0.2</v>
      </c>
      <c r="F808" s="271"/>
      <c r="G808" s="241" t="s">
        <v>1886</v>
      </c>
      <c r="H808" s="296" t="s">
        <v>1887</v>
      </c>
      <c r="I808" s="251" t="s">
        <v>1192</v>
      </c>
      <c r="J808" s="251" t="s">
        <v>1101</v>
      </c>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192"/>
      <c r="AL808" s="192"/>
      <c r="AM808" s="192"/>
      <c r="AN808" s="192"/>
      <c r="AO808" s="192"/>
      <c r="AP808" s="192"/>
      <c r="AQ808" s="192"/>
      <c r="AR808" s="192"/>
      <c r="AS808" s="192"/>
      <c r="AT808" s="192"/>
      <c r="AU808" s="192"/>
      <c r="AV808" s="192"/>
      <c r="AW808" s="192"/>
      <c r="AX808" s="192"/>
      <c r="AY808" s="192"/>
      <c r="AZ808" s="192"/>
    </row>
    <row r="809" spans="1:52" ht="72">
      <c r="A809" s="224">
        <v>805</v>
      </c>
      <c r="B809" s="237" t="s">
        <v>1888</v>
      </c>
      <c r="C809" s="270"/>
      <c r="D809" s="251" t="s">
        <v>181</v>
      </c>
      <c r="E809" s="271">
        <v>0.2</v>
      </c>
      <c r="F809" s="271"/>
      <c r="G809" s="251" t="s">
        <v>510</v>
      </c>
      <c r="H809" s="279" t="s">
        <v>511</v>
      </c>
      <c r="I809" s="251" t="s">
        <v>1889</v>
      </c>
      <c r="J809" s="251" t="s">
        <v>1101</v>
      </c>
      <c r="K809" s="192"/>
      <c r="L809" s="192"/>
      <c r="M809" s="192"/>
      <c r="N809" s="192"/>
      <c r="O809" s="192"/>
      <c r="P809" s="192"/>
      <c r="Q809" s="192"/>
      <c r="R809" s="192"/>
      <c r="S809" s="192"/>
      <c r="T809" s="192"/>
      <c r="U809" s="192"/>
      <c r="V809" s="192"/>
      <c r="W809" s="192"/>
      <c r="X809" s="192"/>
      <c r="Y809" s="192"/>
      <c r="Z809" s="192"/>
      <c r="AA809" s="192"/>
      <c r="AB809" s="192"/>
      <c r="AC809" s="192"/>
      <c r="AD809" s="192"/>
      <c r="AE809" s="192"/>
      <c r="AF809" s="192"/>
      <c r="AG809" s="192"/>
      <c r="AH809" s="192"/>
      <c r="AI809" s="192"/>
      <c r="AJ809" s="192"/>
      <c r="AK809" s="192"/>
      <c r="AL809" s="192"/>
      <c r="AM809" s="192"/>
      <c r="AN809" s="192"/>
      <c r="AO809" s="192"/>
      <c r="AP809" s="192"/>
      <c r="AQ809" s="192"/>
      <c r="AR809" s="192"/>
      <c r="AS809" s="192"/>
      <c r="AT809" s="192"/>
      <c r="AU809" s="192"/>
      <c r="AV809" s="192"/>
      <c r="AW809" s="192"/>
      <c r="AX809" s="192"/>
      <c r="AY809" s="192"/>
      <c r="AZ809" s="192"/>
    </row>
    <row r="810" spans="1:52" ht="72">
      <c r="A810" s="224">
        <v>806</v>
      </c>
      <c r="B810" s="237" t="s">
        <v>1890</v>
      </c>
      <c r="C810" s="270"/>
      <c r="D810" s="251" t="s">
        <v>181</v>
      </c>
      <c r="E810" s="271">
        <v>0.2</v>
      </c>
      <c r="F810" s="271"/>
      <c r="G810" s="251" t="s">
        <v>510</v>
      </c>
      <c r="H810" s="279" t="s">
        <v>511</v>
      </c>
      <c r="I810" s="251" t="s">
        <v>1891</v>
      </c>
      <c r="J810" s="251" t="s">
        <v>1101</v>
      </c>
      <c r="K810" s="192"/>
      <c r="L810" s="192"/>
      <c r="M810" s="192"/>
      <c r="N810" s="192"/>
      <c r="O810" s="192"/>
      <c r="P810" s="192"/>
      <c r="Q810" s="192"/>
      <c r="R810" s="192"/>
      <c r="S810" s="192"/>
      <c r="T810" s="192"/>
      <c r="U810" s="192"/>
      <c r="V810" s="192"/>
      <c r="W810" s="192"/>
      <c r="X810" s="192"/>
      <c r="Y810" s="192"/>
      <c r="Z810" s="192"/>
      <c r="AA810" s="192"/>
      <c r="AB810" s="192"/>
      <c r="AC810" s="192"/>
      <c r="AD810" s="192"/>
      <c r="AE810" s="192"/>
      <c r="AF810" s="192"/>
      <c r="AG810" s="192"/>
      <c r="AH810" s="192"/>
      <c r="AI810" s="192"/>
      <c r="AJ810" s="192"/>
      <c r="AK810" s="192"/>
      <c r="AL810" s="192"/>
      <c r="AM810" s="192"/>
      <c r="AN810" s="192"/>
      <c r="AO810" s="192"/>
      <c r="AP810" s="192"/>
      <c r="AQ810" s="192"/>
      <c r="AR810" s="192"/>
      <c r="AS810" s="192"/>
      <c r="AT810" s="192"/>
      <c r="AU810" s="192"/>
      <c r="AV810" s="192"/>
      <c r="AW810" s="192"/>
      <c r="AX810" s="192"/>
      <c r="AY810" s="192"/>
      <c r="AZ810" s="192"/>
    </row>
    <row r="811" spans="1:52" ht="72">
      <c r="A811" s="224">
        <v>807</v>
      </c>
      <c r="B811" s="237" t="s">
        <v>1892</v>
      </c>
      <c r="C811" s="270"/>
      <c r="D811" s="251" t="s">
        <v>181</v>
      </c>
      <c r="E811" s="271">
        <v>0.2</v>
      </c>
      <c r="F811" s="271"/>
      <c r="G811" s="251" t="s">
        <v>510</v>
      </c>
      <c r="H811" s="279" t="s">
        <v>511</v>
      </c>
      <c r="I811" s="251" t="s">
        <v>1891</v>
      </c>
      <c r="J811" s="251" t="s">
        <v>1101</v>
      </c>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192"/>
      <c r="AH811" s="192"/>
      <c r="AI811" s="192"/>
      <c r="AJ811" s="192"/>
      <c r="AK811" s="192"/>
      <c r="AL811" s="192"/>
      <c r="AM811" s="192"/>
      <c r="AN811" s="192"/>
      <c r="AO811" s="192"/>
      <c r="AP811" s="192"/>
      <c r="AQ811" s="192"/>
      <c r="AR811" s="192"/>
      <c r="AS811" s="192"/>
      <c r="AT811" s="192"/>
      <c r="AU811" s="192"/>
      <c r="AV811" s="192"/>
      <c r="AW811" s="192"/>
      <c r="AX811" s="192"/>
      <c r="AY811" s="192"/>
      <c r="AZ811" s="192"/>
    </row>
    <row r="812" spans="1:52" ht="72">
      <c r="A812" s="224">
        <v>808</v>
      </c>
      <c r="B812" s="237" t="s">
        <v>1893</v>
      </c>
      <c r="C812" s="270"/>
      <c r="D812" s="251" t="s">
        <v>181</v>
      </c>
      <c r="E812" s="271">
        <v>0.2</v>
      </c>
      <c r="F812" s="271"/>
      <c r="G812" s="251" t="s">
        <v>510</v>
      </c>
      <c r="H812" s="279" t="s">
        <v>511</v>
      </c>
      <c r="I812" s="251" t="s">
        <v>1891</v>
      </c>
      <c r="J812" s="251" t="s">
        <v>1101</v>
      </c>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192"/>
      <c r="AK812" s="192"/>
      <c r="AL812" s="192"/>
      <c r="AM812" s="192"/>
      <c r="AN812" s="192"/>
      <c r="AO812" s="192"/>
      <c r="AP812" s="192"/>
      <c r="AQ812" s="192"/>
      <c r="AR812" s="192"/>
      <c r="AS812" s="192"/>
      <c r="AT812" s="192"/>
      <c r="AU812" s="192"/>
      <c r="AV812" s="192"/>
      <c r="AW812" s="192"/>
      <c r="AX812" s="192"/>
      <c r="AY812" s="192"/>
      <c r="AZ812" s="192"/>
    </row>
    <row r="813" spans="1:52" ht="72">
      <c r="A813" s="224">
        <v>809</v>
      </c>
      <c r="B813" s="225" t="s">
        <v>1894</v>
      </c>
      <c r="C813" s="226"/>
      <c r="D813" s="227" t="s">
        <v>123</v>
      </c>
      <c r="E813" s="228">
        <v>1</v>
      </c>
      <c r="F813" s="228" t="s">
        <v>1895</v>
      </c>
      <c r="G813" s="230" t="s">
        <v>1896</v>
      </c>
      <c r="H813" s="229" t="s">
        <v>547</v>
      </c>
      <c r="I813" s="227" t="s">
        <v>1897</v>
      </c>
      <c r="J813" s="227" t="s">
        <v>1101</v>
      </c>
      <c r="AU813" s="192"/>
      <c r="AV813" s="192"/>
      <c r="AW813" s="192"/>
      <c r="AX813" s="192"/>
      <c r="AY813" s="192"/>
      <c r="AZ813" s="192"/>
    </row>
    <row r="814" spans="1:52" ht="72">
      <c r="A814" s="224">
        <v>810</v>
      </c>
      <c r="B814" s="225" t="s">
        <v>1898</v>
      </c>
      <c r="C814" s="226"/>
      <c r="D814" s="227" t="s">
        <v>158</v>
      </c>
      <c r="E814" s="228">
        <v>0.4</v>
      </c>
      <c r="F814" s="228"/>
      <c r="G814" s="230" t="s">
        <v>1899</v>
      </c>
      <c r="H814" s="229" t="s">
        <v>1900</v>
      </c>
      <c r="I814" s="227" t="s">
        <v>1901</v>
      </c>
      <c r="J814" s="227" t="s">
        <v>1101</v>
      </c>
      <c r="AU814" s="192"/>
      <c r="AV814" s="192"/>
      <c r="AW814" s="192"/>
      <c r="AX814" s="192"/>
      <c r="AY814" s="192"/>
      <c r="AZ814" s="192"/>
    </row>
    <row r="815" spans="1:52" s="6" customFormat="1" ht="55.5" customHeight="1">
      <c r="A815" s="224">
        <v>811</v>
      </c>
      <c r="B815" s="237" t="s">
        <v>1902</v>
      </c>
      <c r="C815" s="270"/>
      <c r="D815" s="227" t="s">
        <v>123</v>
      </c>
      <c r="E815" s="236">
        <v>1</v>
      </c>
      <c r="F815" s="236" t="s">
        <v>545</v>
      </c>
      <c r="G815" s="241" t="s">
        <v>1903</v>
      </c>
      <c r="H815" s="296" t="s">
        <v>724</v>
      </c>
      <c r="I815" s="251" t="s">
        <v>1904</v>
      </c>
      <c r="J815" s="251" t="s">
        <v>1101</v>
      </c>
    </row>
    <row r="816" spans="1:52" s="6" customFormat="1" ht="43.5" customHeight="1">
      <c r="A816" s="224">
        <v>812</v>
      </c>
      <c r="B816" s="237" t="s">
        <v>1905</v>
      </c>
      <c r="C816" s="270"/>
      <c r="D816" s="227" t="s">
        <v>123</v>
      </c>
      <c r="E816" s="236">
        <v>1</v>
      </c>
      <c r="F816" s="236" t="s">
        <v>545</v>
      </c>
      <c r="G816" s="241" t="s">
        <v>1906</v>
      </c>
      <c r="H816" s="296" t="s">
        <v>724</v>
      </c>
      <c r="I816" s="251" t="s">
        <v>1904</v>
      </c>
      <c r="J816" s="251" t="s">
        <v>1101</v>
      </c>
    </row>
    <row r="817" spans="1:52" ht="48">
      <c r="A817" s="224">
        <v>813</v>
      </c>
      <c r="B817" s="225" t="s">
        <v>1907</v>
      </c>
      <c r="C817" s="226"/>
      <c r="D817" s="227" t="s">
        <v>135</v>
      </c>
      <c r="E817" s="228">
        <v>0.6</v>
      </c>
      <c r="F817" s="228"/>
      <c r="G817" s="230" t="s">
        <v>1908</v>
      </c>
      <c r="H817" s="229" t="s">
        <v>170</v>
      </c>
      <c r="I817" s="227" t="s">
        <v>1909</v>
      </c>
      <c r="J817" s="227" t="s">
        <v>1910</v>
      </c>
      <c r="AU817" s="192"/>
      <c r="AV817" s="192"/>
      <c r="AW817" s="192"/>
      <c r="AX817" s="192"/>
      <c r="AY817" s="192"/>
      <c r="AZ817" s="192"/>
    </row>
    <row r="818" spans="1:52" ht="48">
      <c r="A818" s="224">
        <v>814</v>
      </c>
      <c r="B818" s="225" t="s">
        <v>1911</v>
      </c>
      <c r="C818" s="226"/>
      <c r="D818" s="227" t="s">
        <v>135</v>
      </c>
      <c r="E818" s="228">
        <v>0.6</v>
      </c>
      <c r="F818" s="228"/>
      <c r="G818" s="230" t="s">
        <v>1912</v>
      </c>
      <c r="H818" s="229" t="s">
        <v>170</v>
      </c>
      <c r="I818" s="227" t="s">
        <v>1909</v>
      </c>
      <c r="J818" s="227" t="s">
        <v>1910</v>
      </c>
      <c r="AU818" s="192"/>
      <c r="AV818" s="192"/>
      <c r="AW818" s="192"/>
      <c r="AX818" s="192"/>
      <c r="AY818" s="192"/>
      <c r="AZ818" s="192"/>
    </row>
    <row r="819" spans="1:52" ht="48">
      <c r="A819" s="224">
        <v>815</v>
      </c>
      <c r="B819" s="225" t="s">
        <v>1913</v>
      </c>
      <c r="C819" s="226"/>
      <c r="D819" s="227" t="s">
        <v>140</v>
      </c>
      <c r="E819" s="228">
        <v>0.8</v>
      </c>
      <c r="F819" s="228"/>
      <c r="G819" s="230" t="s">
        <v>1914</v>
      </c>
      <c r="H819" s="231" t="s">
        <v>826</v>
      </c>
      <c r="I819" s="227" t="s">
        <v>1915</v>
      </c>
      <c r="J819" s="227" t="s">
        <v>566</v>
      </c>
      <c r="AU819" s="192"/>
      <c r="AV819" s="192"/>
      <c r="AW819" s="192"/>
      <c r="AX819" s="192"/>
      <c r="AY819" s="192"/>
      <c r="AZ819" s="192"/>
    </row>
    <row r="820" spans="1:52" ht="48">
      <c r="A820" s="224">
        <v>816</v>
      </c>
      <c r="B820" s="225" t="s">
        <v>1916</v>
      </c>
      <c r="C820" s="226"/>
      <c r="D820" s="227" t="s">
        <v>135</v>
      </c>
      <c r="E820" s="228">
        <v>0.6</v>
      </c>
      <c r="F820" s="228"/>
      <c r="G820" s="230" t="s">
        <v>1917</v>
      </c>
      <c r="H820" s="231" t="s">
        <v>131</v>
      </c>
      <c r="I820" s="227" t="s">
        <v>1915</v>
      </c>
      <c r="J820" s="227" t="s">
        <v>1910</v>
      </c>
      <c r="AU820" s="192"/>
      <c r="AV820" s="192"/>
      <c r="AW820" s="192"/>
      <c r="AX820" s="192"/>
      <c r="AY820" s="192"/>
      <c r="AZ820" s="192"/>
    </row>
    <row r="821" spans="1:52" ht="48">
      <c r="A821" s="224">
        <v>817</v>
      </c>
      <c r="B821" s="225" t="s">
        <v>1918</v>
      </c>
      <c r="C821" s="226"/>
      <c r="D821" s="227" t="s">
        <v>135</v>
      </c>
      <c r="E821" s="228">
        <v>0.6</v>
      </c>
      <c r="F821" s="228"/>
      <c r="G821" s="230" t="s">
        <v>1919</v>
      </c>
      <c r="H821" s="229" t="s">
        <v>547</v>
      </c>
      <c r="I821" s="227" t="s">
        <v>1920</v>
      </c>
      <c r="J821" s="227" t="s">
        <v>1921</v>
      </c>
      <c r="AU821" s="192"/>
      <c r="AV821" s="192"/>
      <c r="AW821" s="192"/>
      <c r="AX821" s="192"/>
      <c r="AY821" s="192"/>
      <c r="AZ821" s="192"/>
    </row>
    <row r="822" spans="1:52" ht="72">
      <c r="A822" s="224">
        <v>818</v>
      </c>
      <c r="B822" s="225" t="s">
        <v>1922</v>
      </c>
      <c r="C822" s="226"/>
      <c r="D822" s="227" t="s">
        <v>123</v>
      </c>
      <c r="E822" s="228">
        <v>1</v>
      </c>
      <c r="F822" s="228" t="s">
        <v>545</v>
      </c>
      <c r="G822" s="230" t="s">
        <v>1923</v>
      </c>
      <c r="H822" s="229" t="s">
        <v>439</v>
      </c>
      <c r="I822" s="227" t="s">
        <v>1924</v>
      </c>
      <c r="J822" s="227" t="s">
        <v>1910</v>
      </c>
      <c r="AU822" s="192"/>
      <c r="AV822" s="192"/>
      <c r="AW822" s="192"/>
      <c r="AX822" s="192"/>
      <c r="AY822" s="192"/>
      <c r="AZ822" s="192"/>
    </row>
    <row r="823" spans="1:52" ht="72">
      <c r="A823" s="224">
        <v>819</v>
      </c>
      <c r="B823" s="225" t="s">
        <v>1925</v>
      </c>
      <c r="C823" s="226"/>
      <c r="D823" s="227" t="s">
        <v>123</v>
      </c>
      <c r="E823" s="228">
        <v>1</v>
      </c>
      <c r="F823" s="228" t="s">
        <v>545</v>
      </c>
      <c r="G823" s="230" t="s">
        <v>1926</v>
      </c>
      <c r="H823" s="229" t="s">
        <v>439</v>
      </c>
      <c r="I823" s="227" t="s">
        <v>974</v>
      </c>
      <c r="J823" s="227" t="s">
        <v>1910</v>
      </c>
      <c r="AU823" s="192"/>
      <c r="AV823" s="192"/>
      <c r="AW823" s="192"/>
      <c r="AX823" s="192"/>
      <c r="AY823" s="192"/>
      <c r="AZ823" s="192"/>
    </row>
    <row r="824" spans="1:52" ht="72">
      <c r="A824" s="224">
        <v>820</v>
      </c>
      <c r="B824" s="225" t="s">
        <v>1927</v>
      </c>
      <c r="C824" s="226"/>
      <c r="D824" s="227" t="s">
        <v>123</v>
      </c>
      <c r="E824" s="228">
        <v>1</v>
      </c>
      <c r="F824" s="228" t="s">
        <v>545</v>
      </c>
      <c r="G824" s="230" t="s">
        <v>1928</v>
      </c>
      <c r="H824" s="229" t="s">
        <v>439</v>
      </c>
      <c r="I824" s="227" t="s">
        <v>974</v>
      </c>
      <c r="J824" s="227" t="s">
        <v>1910</v>
      </c>
      <c r="AU824" s="192"/>
      <c r="AV824" s="192"/>
      <c r="AW824" s="192"/>
      <c r="AX824" s="192"/>
      <c r="AY824" s="192"/>
      <c r="AZ824" s="192"/>
    </row>
    <row r="825" spans="1:52" s="6" customFormat="1" ht="48">
      <c r="A825" s="224">
        <v>821</v>
      </c>
      <c r="B825" s="225" t="s">
        <v>1929</v>
      </c>
      <c r="C825" s="226"/>
      <c r="D825" s="227" t="s">
        <v>135</v>
      </c>
      <c r="E825" s="236">
        <v>0.6</v>
      </c>
      <c r="F825" s="236"/>
      <c r="G825" s="230" t="s">
        <v>1930</v>
      </c>
      <c r="H825" s="248" t="s">
        <v>587</v>
      </c>
      <c r="I825" s="227" t="s">
        <v>1931</v>
      </c>
      <c r="J825" s="227" t="s">
        <v>970</v>
      </c>
    </row>
    <row r="826" spans="1:52" ht="72">
      <c r="A826" s="224">
        <v>822</v>
      </c>
      <c r="B826" s="225" t="s">
        <v>1932</v>
      </c>
      <c r="C826" s="226"/>
      <c r="D826" s="227" t="s">
        <v>135</v>
      </c>
      <c r="E826" s="228">
        <v>0.6</v>
      </c>
      <c r="F826" s="228"/>
      <c r="G826" s="230" t="s">
        <v>1933</v>
      </c>
      <c r="H826" s="231" t="s">
        <v>126</v>
      </c>
      <c r="I826" s="227" t="s">
        <v>1934</v>
      </c>
      <c r="J826" s="227" t="s">
        <v>1935</v>
      </c>
      <c r="AU826" s="192"/>
      <c r="AV826" s="192"/>
      <c r="AW826" s="192"/>
      <c r="AX826" s="192"/>
      <c r="AY826" s="192"/>
      <c r="AZ826" s="192"/>
    </row>
    <row r="827" spans="1:52" ht="48">
      <c r="A827" s="224">
        <v>823</v>
      </c>
      <c r="B827" s="225" t="s">
        <v>1936</v>
      </c>
      <c r="C827" s="226"/>
      <c r="D827" s="227" t="s">
        <v>135</v>
      </c>
      <c r="E827" s="228">
        <v>0.6</v>
      </c>
      <c r="F827" s="228"/>
      <c r="G827" s="230" t="s">
        <v>1937</v>
      </c>
      <c r="H827" s="231" t="s">
        <v>126</v>
      </c>
      <c r="I827" s="227" t="s">
        <v>1938</v>
      </c>
      <c r="J827" s="227" t="s">
        <v>1935</v>
      </c>
      <c r="AU827" s="192"/>
      <c r="AV827" s="192"/>
      <c r="AW827" s="192"/>
      <c r="AX827" s="192"/>
      <c r="AY827" s="192"/>
      <c r="AZ827" s="192"/>
    </row>
    <row r="828" spans="1:52" ht="48">
      <c r="A828" s="224">
        <v>824</v>
      </c>
      <c r="B828" s="225" t="s">
        <v>1939</v>
      </c>
      <c r="C828" s="226"/>
      <c r="D828" s="227" t="s">
        <v>1755</v>
      </c>
      <c r="E828" s="228">
        <v>1</v>
      </c>
      <c r="F828" s="228"/>
      <c r="G828" s="230" t="s">
        <v>1940</v>
      </c>
      <c r="H828" s="231" t="s">
        <v>1941</v>
      </c>
      <c r="I828" s="227" t="s">
        <v>1942</v>
      </c>
      <c r="J828" s="227" t="s">
        <v>1935</v>
      </c>
      <c r="AU828" s="192"/>
      <c r="AV828" s="192"/>
      <c r="AW828" s="192"/>
      <c r="AX828" s="192"/>
      <c r="AY828" s="192"/>
      <c r="AZ828" s="192"/>
    </row>
    <row r="829" spans="1:52" ht="49.5" customHeight="1">
      <c r="A829" s="224">
        <v>825</v>
      </c>
      <c r="B829" s="225" t="s">
        <v>1943</v>
      </c>
      <c r="C829" s="226"/>
      <c r="D829" s="227" t="s">
        <v>140</v>
      </c>
      <c r="E829" s="228">
        <v>0.8</v>
      </c>
      <c r="F829" s="228"/>
      <c r="G829" s="230" t="s">
        <v>1944</v>
      </c>
      <c r="H829" s="231" t="s">
        <v>137</v>
      </c>
      <c r="I829" s="227" t="s">
        <v>1945</v>
      </c>
      <c r="J829" s="227" t="s">
        <v>1935</v>
      </c>
      <c r="AU829" s="192"/>
      <c r="AV829" s="192"/>
      <c r="AW829" s="192"/>
      <c r="AX829" s="192"/>
      <c r="AY829" s="192"/>
      <c r="AZ829" s="192"/>
    </row>
    <row r="830" spans="1:52" ht="48">
      <c r="A830" s="224">
        <v>826</v>
      </c>
      <c r="B830" s="225" t="s">
        <v>1946</v>
      </c>
      <c r="C830" s="226"/>
      <c r="D830" s="227" t="s">
        <v>135</v>
      </c>
      <c r="E830" s="228">
        <v>0.6</v>
      </c>
      <c r="F830" s="228"/>
      <c r="G830" s="230" t="s">
        <v>1947</v>
      </c>
      <c r="H830" s="231" t="s">
        <v>826</v>
      </c>
      <c r="I830" s="227" t="s">
        <v>1948</v>
      </c>
      <c r="J830" s="227" t="s">
        <v>1935</v>
      </c>
      <c r="AU830" s="192"/>
      <c r="AV830" s="192"/>
      <c r="AW830" s="192"/>
      <c r="AX830" s="192"/>
      <c r="AY830" s="192"/>
      <c r="AZ830" s="192"/>
    </row>
    <row r="831" spans="1:52" ht="78" customHeight="1">
      <c r="A831" s="224">
        <v>827</v>
      </c>
      <c r="B831" s="225" t="s">
        <v>1949</v>
      </c>
      <c r="C831" s="226"/>
      <c r="D831" s="227" t="s">
        <v>135</v>
      </c>
      <c r="E831" s="228">
        <v>0.6</v>
      </c>
      <c r="F831" s="228"/>
      <c r="G831" s="230" t="s">
        <v>1950</v>
      </c>
      <c r="H831" s="231" t="s">
        <v>137</v>
      </c>
      <c r="I831" s="227" t="s">
        <v>1951</v>
      </c>
      <c r="J831" s="227" t="s">
        <v>1935</v>
      </c>
      <c r="AU831" s="192"/>
      <c r="AV831" s="192"/>
      <c r="AW831" s="192"/>
      <c r="AX831" s="192"/>
      <c r="AY831" s="192"/>
      <c r="AZ831" s="192"/>
    </row>
    <row r="832" spans="1:52" ht="78" customHeight="1">
      <c r="A832" s="224">
        <v>828</v>
      </c>
      <c r="B832" s="225" t="s">
        <v>1952</v>
      </c>
      <c r="C832" s="226"/>
      <c r="D832" s="227" t="s">
        <v>123</v>
      </c>
      <c r="E832" s="228">
        <v>1</v>
      </c>
      <c r="F832" s="228" t="s">
        <v>437</v>
      </c>
      <c r="G832" s="230" t="s">
        <v>1953</v>
      </c>
      <c r="H832" s="231" t="s">
        <v>170</v>
      </c>
      <c r="I832" s="227" t="s">
        <v>1954</v>
      </c>
      <c r="J832" s="227" t="s">
        <v>1935</v>
      </c>
      <c r="AU832" s="192"/>
      <c r="AV832" s="192"/>
      <c r="AW832" s="192"/>
      <c r="AX832" s="192"/>
      <c r="AY832" s="192"/>
      <c r="AZ832" s="192"/>
    </row>
    <row r="833" spans="1:52" ht="78" customHeight="1">
      <c r="A833" s="224">
        <v>829</v>
      </c>
      <c r="B833" s="225" t="s">
        <v>1955</v>
      </c>
      <c r="C833" s="226"/>
      <c r="D833" s="227" t="s">
        <v>140</v>
      </c>
      <c r="E833" s="228">
        <v>0.8</v>
      </c>
      <c r="F833" s="228"/>
      <c r="G833" s="230" t="s">
        <v>1956</v>
      </c>
      <c r="H833" s="229" t="s">
        <v>131</v>
      </c>
      <c r="I833" s="227" t="s">
        <v>1957</v>
      </c>
      <c r="J833" s="227" t="s">
        <v>1958</v>
      </c>
      <c r="AU833" s="192"/>
      <c r="AV833" s="192"/>
      <c r="AW833" s="192"/>
      <c r="AX833" s="192"/>
      <c r="AY833" s="192"/>
      <c r="AZ833" s="192"/>
    </row>
    <row r="834" spans="1:52" ht="78" customHeight="1">
      <c r="A834" s="224">
        <v>830</v>
      </c>
      <c r="B834" s="225" t="s">
        <v>1959</v>
      </c>
      <c r="C834" s="226"/>
      <c r="D834" s="227" t="s">
        <v>123</v>
      </c>
      <c r="E834" s="228">
        <v>1</v>
      </c>
      <c r="F834" s="228" t="s">
        <v>437</v>
      </c>
      <c r="G834" s="230" t="s">
        <v>1960</v>
      </c>
      <c r="H834" s="231" t="s">
        <v>1961</v>
      </c>
      <c r="I834" s="227" t="s">
        <v>1962</v>
      </c>
      <c r="J834" s="227" t="s">
        <v>1935</v>
      </c>
      <c r="AU834" s="192"/>
      <c r="AV834" s="192"/>
      <c r="AW834" s="192"/>
      <c r="AX834" s="192"/>
      <c r="AY834" s="192"/>
      <c r="AZ834" s="192"/>
    </row>
    <row r="835" spans="1:52" ht="95.25" customHeight="1">
      <c r="A835" s="224">
        <v>831</v>
      </c>
      <c r="B835" s="131" t="s">
        <v>1963</v>
      </c>
      <c r="C835" s="131"/>
      <c r="D835" s="227" t="s">
        <v>158</v>
      </c>
      <c r="E835" s="236">
        <v>0.4</v>
      </c>
      <c r="F835" s="228"/>
      <c r="G835" s="232" t="s">
        <v>1964</v>
      </c>
      <c r="H835" s="231" t="s">
        <v>636</v>
      </c>
      <c r="I835" s="305" t="s">
        <v>1965</v>
      </c>
      <c r="J835" s="227" t="s">
        <v>1935</v>
      </c>
      <c r="K835" s="192"/>
      <c r="L835" s="192"/>
      <c r="M835" s="192"/>
      <c r="N835" s="192"/>
      <c r="O835" s="192"/>
      <c r="P835" s="192"/>
      <c r="Q835" s="192"/>
      <c r="R835" s="192"/>
      <c r="S835" s="192"/>
      <c r="T835" s="192"/>
      <c r="U835" s="192"/>
      <c r="V835" s="192"/>
      <c r="W835" s="192"/>
      <c r="X835" s="192"/>
      <c r="Y835" s="192"/>
      <c r="Z835" s="192"/>
      <c r="AA835" s="192"/>
      <c r="AB835" s="192"/>
      <c r="AC835" s="192"/>
      <c r="AD835" s="192"/>
      <c r="AE835" s="192"/>
      <c r="AF835" s="192"/>
      <c r="AG835" s="192"/>
      <c r="AH835" s="192"/>
      <c r="AI835" s="192"/>
      <c r="AJ835" s="192"/>
      <c r="AK835" s="192"/>
      <c r="AL835" s="192"/>
      <c r="AM835" s="192"/>
      <c r="AN835" s="192"/>
      <c r="AO835" s="192"/>
      <c r="AP835" s="192"/>
      <c r="AQ835" s="192"/>
      <c r="AR835" s="192"/>
      <c r="AS835" s="192"/>
      <c r="AT835" s="192"/>
      <c r="AU835" s="192"/>
      <c r="AV835" s="192"/>
      <c r="AW835" s="192"/>
      <c r="AX835" s="192"/>
      <c r="AY835" s="192"/>
      <c r="AZ835" s="192"/>
    </row>
    <row r="836" spans="1:52" ht="63" customHeight="1">
      <c r="A836" s="224">
        <v>832</v>
      </c>
      <c r="B836" s="131" t="s">
        <v>1966</v>
      </c>
      <c r="C836" s="131"/>
      <c r="D836" s="227" t="s">
        <v>158</v>
      </c>
      <c r="E836" s="236">
        <v>0.4</v>
      </c>
      <c r="F836" s="236"/>
      <c r="G836" s="232" t="s">
        <v>1967</v>
      </c>
      <c r="H836" s="231" t="s">
        <v>636</v>
      </c>
      <c r="I836" s="305" t="s">
        <v>1968</v>
      </c>
      <c r="J836" s="227" t="s">
        <v>1935</v>
      </c>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192"/>
      <c r="AH836" s="192"/>
      <c r="AI836" s="192"/>
      <c r="AJ836" s="192"/>
      <c r="AK836" s="192"/>
      <c r="AL836" s="192"/>
      <c r="AM836" s="192"/>
      <c r="AN836" s="192"/>
      <c r="AO836" s="192"/>
      <c r="AP836" s="192"/>
      <c r="AQ836" s="192"/>
      <c r="AR836" s="192"/>
      <c r="AS836" s="192"/>
      <c r="AT836" s="192"/>
      <c r="AU836" s="192"/>
      <c r="AV836" s="192"/>
      <c r="AW836" s="192"/>
      <c r="AX836" s="192"/>
      <c r="AY836" s="192"/>
      <c r="AZ836" s="192"/>
    </row>
    <row r="837" spans="1:52" s="6" customFormat="1" ht="72">
      <c r="A837" s="224">
        <v>833</v>
      </c>
      <c r="B837" s="225" t="s">
        <v>1969</v>
      </c>
      <c r="C837" s="226"/>
      <c r="D837" s="227" t="s">
        <v>123</v>
      </c>
      <c r="E837" s="236">
        <v>1</v>
      </c>
      <c r="F837" s="236" t="s">
        <v>474</v>
      </c>
      <c r="G837" s="230" t="s">
        <v>1970</v>
      </c>
      <c r="H837" s="229" t="s">
        <v>724</v>
      </c>
      <c r="I837" s="126" t="s">
        <v>1971</v>
      </c>
      <c r="J837" s="126" t="s">
        <v>1935</v>
      </c>
    </row>
    <row r="838" spans="1:52" s="6" customFormat="1" ht="78" customHeight="1">
      <c r="A838" s="224">
        <v>834</v>
      </c>
      <c r="B838" s="225" t="s">
        <v>1972</v>
      </c>
      <c r="C838" s="226"/>
      <c r="D838" s="227" t="s">
        <v>181</v>
      </c>
      <c r="E838" s="236">
        <v>0.2</v>
      </c>
      <c r="F838" s="236"/>
      <c r="G838" s="230" t="s">
        <v>1973</v>
      </c>
      <c r="H838" s="229" t="s">
        <v>1553</v>
      </c>
      <c r="I838" s="227" t="s">
        <v>1974</v>
      </c>
      <c r="J838" s="126" t="s">
        <v>1935</v>
      </c>
    </row>
    <row r="839" spans="1:52" s="6" customFormat="1" ht="78" customHeight="1">
      <c r="A839" s="224">
        <v>835</v>
      </c>
      <c r="B839" s="225" t="s">
        <v>1975</v>
      </c>
      <c r="C839" s="226"/>
      <c r="D839" s="227" t="s">
        <v>181</v>
      </c>
      <c r="E839" s="236">
        <v>0.2</v>
      </c>
      <c r="F839" s="236"/>
      <c r="G839" s="230" t="s">
        <v>1973</v>
      </c>
      <c r="H839" s="229" t="s">
        <v>1553</v>
      </c>
      <c r="I839" s="227" t="s">
        <v>1976</v>
      </c>
      <c r="J839" s="126" t="s">
        <v>1935</v>
      </c>
    </row>
    <row r="840" spans="1:52" s="6" customFormat="1" ht="78" customHeight="1">
      <c r="A840" s="224">
        <v>836</v>
      </c>
      <c r="B840" s="225" t="s">
        <v>1977</v>
      </c>
      <c r="C840" s="226"/>
      <c r="D840" s="227" t="s">
        <v>181</v>
      </c>
      <c r="E840" s="236">
        <v>0.2</v>
      </c>
      <c r="F840" s="236"/>
      <c r="G840" s="230" t="s">
        <v>1973</v>
      </c>
      <c r="H840" s="229" t="s">
        <v>1553</v>
      </c>
      <c r="I840" s="227" t="s">
        <v>1978</v>
      </c>
      <c r="J840" s="126" t="s">
        <v>1935</v>
      </c>
    </row>
    <row r="841" spans="1:52" s="6" customFormat="1" ht="78" customHeight="1">
      <c r="A841" s="224">
        <v>837</v>
      </c>
      <c r="B841" s="225" t="s">
        <v>1979</v>
      </c>
      <c r="C841" s="226"/>
      <c r="D841" s="227" t="s">
        <v>181</v>
      </c>
      <c r="E841" s="236">
        <v>0.2</v>
      </c>
      <c r="F841" s="236"/>
      <c r="G841" s="230" t="s">
        <v>1973</v>
      </c>
      <c r="H841" s="229" t="s">
        <v>1553</v>
      </c>
      <c r="I841" s="227" t="s">
        <v>1980</v>
      </c>
      <c r="J841" s="126" t="s">
        <v>1935</v>
      </c>
    </row>
    <row r="842" spans="1:52" s="6" customFormat="1" ht="78" customHeight="1">
      <c r="A842" s="224">
        <v>838</v>
      </c>
      <c r="B842" s="225" t="s">
        <v>1981</v>
      </c>
      <c r="C842" s="226"/>
      <c r="D842" s="227" t="s">
        <v>181</v>
      </c>
      <c r="E842" s="236">
        <v>0.2</v>
      </c>
      <c r="F842" s="236"/>
      <c r="G842" s="230" t="s">
        <v>1973</v>
      </c>
      <c r="H842" s="229" t="s">
        <v>1553</v>
      </c>
      <c r="I842" s="227" t="s">
        <v>1945</v>
      </c>
      <c r="J842" s="126" t="s">
        <v>1935</v>
      </c>
    </row>
    <row r="843" spans="1:52" s="6" customFormat="1" ht="78" customHeight="1">
      <c r="A843" s="224">
        <v>839</v>
      </c>
      <c r="B843" s="225" t="s">
        <v>1982</v>
      </c>
      <c r="C843" s="226"/>
      <c r="D843" s="227" t="s">
        <v>181</v>
      </c>
      <c r="E843" s="236">
        <v>0.2</v>
      </c>
      <c r="F843" s="236"/>
      <c r="G843" s="230" t="s">
        <v>1973</v>
      </c>
      <c r="H843" s="229" t="s">
        <v>1553</v>
      </c>
      <c r="I843" s="227" t="s">
        <v>1983</v>
      </c>
      <c r="J843" s="126" t="s">
        <v>1935</v>
      </c>
    </row>
    <row r="844" spans="1:52" s="6" customFormat="1" ht="78" customHeight="1">
      <c r="A844" s="224">
        <v>840</v>
      </c>
      <c r="B844" s="225" t="s">
        <v>1984</v>
      </c>
      <c r="C844" s="226"/>
      <c r="D844" s="227" t="s">
        <v>181</v>
      </c>
      <c r="E844" s="236">
        <v>0.2</v>
      </c>
      <c r="F844" s="236"/>
      <c r="G844" s="230" t="s">
        <v>1973</v>
      </c>
      <c r="H844" s="229" t="s">
        <v>1553</v>
      </c>
      <c r="I844" s="227" t="s">
        <v>1985</v>
      </c>
      <c r="J844" s="126" t="s">
        <v>1935</v>
      </c>
    </row>
    <row r="845" spans="1:52" s="6" customFormat="1" ht="78" customHeight="1">
      <c r="A845" s="224">
        <v>841</v>
      </c>
      <c r="B845" s="225" t="s">
        <v>1986</v>
      </c>
      <c r="C845" s="226"/>
      <c r="D845" s="227" t="s">
        <v>181</v>
      </c>
      <c r="E845" s="236">
        <v>0.2</v>
      </c>
      <c r="F845" s="236"/>
      <c r="G845" s="230" t="s">
        <v>1973</v>
      </c>
      <c r="H845" s="229" t="s">
        <v>1553</v>
      </c>
      <c r="I845" s="227" t="s">
        <v>1987</v>
      </c>
      <c r="J845" s="126" t="s">
        <v>1935</v>
      </c>
    </row>
    <row r="846" spans="1:52" s="6" customFormat="1" ht="78" customHeight="1">
      <c r="A846" s="224">
        <v>842</v>
      </c>
      <c r="B846" s="225" t="s">
        <v>1988</v>
      </c>
      <c r="C846" s="226"/>
      <c r="D846" s="227" t="s">
        <v>181</v>
      </c>
      <c r="E846" s="236">
        <v>0.2</v>
      </c>
      <c r="F846" s="236"/>
      <c r="G846" s="230" t="s">
        <v>1973</v>
      </c>
      <c r="H846" s="229" t="s">
        <v>1553</v>
      </c>
      <c r="I846" s="227" t="s">
        <v>1989</v>
      </c>
      <c r="J846" s="126" t="s">
        <v>1935</v>
      </c>
    </row>
    <row r="847" spans="1:52" s="6" customFormat="1" ht="78" customHeight="1">
      <c r="A847" s="224">
        <v>843</v>
      </c>
      <c r="B847" s="225" t="s">
        <v>1990</v>
      </c>
      <c r="C847" s="226"/>
      <c r="D847" s="227" t="s">
        <v>181</v>
      </c>
      <c r="E847" s="236">
        <v>0.2</v>
      </c>
      <c r="F847" s="236"/>
      <c r="G847" s="230" t="s">
        <v>1973</v>
      </c>
      <c r="H847" s="229" t="s">
        <v>1553</v>
      </c>
      <c r="I847" s="227" t="s">
        <v>1991</v>
      </c>
      <c r="J847" s="126" t="s">
        <v>1935</v>
      </c>
    </row>
    <row r="848" spans="1:52" s="6" customFormat="1" ht="78" customHeight="1">
      <c r="A848" s="224">
        <v>844</v>
      </c>
      <c r="B848" s="225" t="s">
        <v>1992</v>
      </c>
      <c r="C848" s="226"/>
      <c r="D848" s="227" t="s">
        <v>181</v>
      </c>
      <c r="E848" s="236">
        <v>0.2</v>
      </c>
      <c r="F848" s="236"/>
      <c r="G848" s="230" t="s">
        <v>1973</v>
      </c>
      <c r="H848" s="229" t="s">
        <v>1553</v>
      </c>
      <c r="I848" s="227" t="s">
        <v>1993</v>
      </c>
      <c r="J848" s="126" t="s">
        <v>1935</v>
      </c>
    </row>
    <row r="849" spans="1:52" s="6" customFormat="1" ht="78" customHeight="1">
      <c r="A849" s="224">
        <v>845</v>
      </c>
      <c r="B849" s="225" t="s">
        <v>1994</v>
      </c>
      <c r="C849" s="226"/>
      <c r="D849" s="227" t="s">
        <v>181</v>
      </c>
      <c r="E849" s="236">
        <v>0.2</v>
      </c>
      <c r="F849" s="236"/>
      <c r="G849" s="230" t="s">
        <v>1973</v>
      </c>
      <c r="H849" s="229" t="s">
        <v>1553</v>
      </c>
      <c r="I849" s="227" t="s">
        <v>1995</v>
      </c>
      <c r="J849" s="126" t="s">
        <v>1935</v>
      </c>
    </row>
    <row r="850" spans="1:52" s="6" customFormat="1" ht="78" customHeight="1">
      <c r="A850" s="224">
        <v>846</v>
      </c>
      <c r="B850" s="225" t="s">
        <v>1996</v>
      </c>
      <c r="C850" s="226"/>
      <c r="D850" s="227" t="s">
        <v>181</v>
      </c>
      <c r="E850" s="236">
        <v>0.2</v>
      </c>
      <c r="F850" s="236"/>
      <c r="G850" s="230" t="s">
        <v>1973</v>
      </c>
      <c r="H850" s="229" t="s">
        <v>1553</v>
      </c>
      <c r="I850" s="227" t="s">
        <v>1997</v>
      </c>
      <c r="J850" s="126" t="s">
        <v>1935</v>
      </c>
    </row>
    <row r="851" spans="1:52" s="6" customFormat="1" ht="48">
      <c r="A851" s="224">
        <v>847</v>
      </c>
      <c r="B851" s="237" t="s">
        <v>1998</v>
      </c>
      <c r="C851" s="270"/>
      <c r="D851" s="246" t="s">
        <v>135</v>
      </c>
      <c r="E851" s="271">
        <v>0.6</v>
      </c>
      <c r="F851" s="271"/>
      <c r="G851" s="241" t="s">
        <v>1999</v>
      </c>
      <c r="H851" s="242" t="s">
        <v>2000</v>
      </c>
      <c r="I851" s="251" t="s">
        <v>1987</v>
      </c>
      <c r="J851" s="246" t="s">
        <v>1935</v>
      </c>
      <c r="K851" s="244"/>
      <c r="L851" s="244"/>
      <c r="M851" s="244"/>
      <c r="N851" s="244"/>
      <c r="O851" s="244"/>
      <c r="P851" s="244"/>
    </row>
    <row r="852" spans="1:52" ht="72">
      <c r="A852" s="224">
        <v>848</v>
      </c>
      <c r="B852" s="225" t="s">
        <v>2001</v>
      </c>
      <c r="C852" s="226"/>
      <c r="D852" s="227" t="s">
        <v>123</v>
      </c>
      <c r="E852" s="228">
        <v>1</v>
      </c>
      <c r="F852" s="228" t="s">
        <v>124</v>
      </c>
      <c r="G852" s="230" t="s">
        <v>2002</v>
      </c>
      <c r="H852" s="231" t="s">
        <v>973</v>
      </c>
      <c r="I852" s="227" t="s">
        <v>2003</v>
      </c>
      <c r="J852" s="227" t="s">
        <v>2004</v>
      </c>
      <c r="AU852" s="192"/>
      <c r="AV852" s="192"/>
      <c r="AW852" s="192"/>
      <c r="AX852" s="192"/>
      <c r="AY852" s="192"/>
      <c r="AZ852" s="192"/>
    </row>
    <row r="853" spans="1:52" ht="72">
      <c r="A853" s="224">
        <v>849</v>
      </c>
      <c r="B853" s="225" t="s">
        <v>2005</v>
      </c>
      <c r="C853" s="226"/>
      <c r="D853" s="227" t="s">
        <v>123</v>
      </c>
      <c r="E853" s="228">
        <v>1</v>
      </c>
      <c r="F853" s="228" t="s">
        <v>124</v>
      </c>
      <c r="G853" s="230" t="s">
        <v>2006</v>
      </c>
      <c r="H853" s="231" t="s">
        <v>973</v>
      </c>
      <c r="I853" s="227" t="s">
        <v>2007</v>
      </c>
      <c r="J853" s="227" t="s">
        <v>2004</v>
      </c>
      <c r="AU853" s="192"/>
      <c r="AV853" s="192"/>
      <c r="AW853" s="192"/>
      <c r="AX853" s="192"/>
      <c r="AY853" s="192"/>
      <c r="AZ853" s="192"/>
    </row>
    <row r="854" spans="1:52" ht="72">
      <c r="A854" s="224">
        <v>850</v>
      </c>
      <c r="B854" s="225" t="s">
        <v>2008</v>
      </c>
      <c r="C854" s="226"/>
      <c r="D854" s="227" t="s">
        <v>123</v>
      </c>
      <c r="E854" s="228">
        <v>1</v>
      </c>
      <c r="F854" s="228" t="s">
        <v>124</v>
      </c>
      <c r="G854" s="230" t="s">
        <v>2009</v>
      </c>
      <c r="H854" s="231" t="s">
        <v>973</v>
      </c>
      <c r="I854" s="227" t="s">
        <v>2007</v>
      </c>
      <c r="J854" s="227" t="s">
        <v>2004</v>
      </c>
      <c r="AU854" s="192"/>
      <c r="AV854" s="192"/>
      <c r="AW854" s="192"/>
      <c r="AX854" s="192"/>
      <c r="AY854" s="192"/>
      <c r="AZ854" s="192"/>
    </row>
    <row r="855" spans="1:52" ht="72">
      <c r="A855" s="224">
        <v>851</v>
      </c>
      <c r="B855" s="225" t="s">
        <v>2010</v>
      </c>
      <c r="C855" s="226"/>
      <c r="D855" s="227" t="s">
        <v>123</v>
      </c>
      <c r="E855" s="228">
        <v>1</v>
      </c>
      <c r="F855" s="228" t="s">
        <v>124</v>
      </c>
      <c r="G855" s="230" t="s">
        <v>2011</v>
      </c>
      <c r="H855" s="231" t="s">
        <v>973</v>
      </c>
      <c r="I855" s="227" t="s">
        <v>2007</v>
      </c>
      <c r="J855" s="227" t="s">
        <v>2004</v>
      </c>
      <c r="AU855" s="192"/>
      <c r="AV855" s="192"/>
      <c r="AW855" s="192"/>
      <c r="AX855" s="192"/>
      <c r="AY855" s="192"/>
      <c r="AZ855" s="192"/>
    </row>
    <row r="856" spans="1:52" ht="72">
      <c r="A856" s="224">
        <v>852</v>
      </c>
      <c r="B856" s="225" t="s">
        <v>2012</v>
      </c>
      <c r="C856" s="226"/>
      <c r="D856" s="227" t="s">
        <v>123</v>
      </c>
      <c r="E856" s="228">
        <v>1</v>
      </c>
      <c r="F856" s="228" t="s">
        <v>124</v>
      </c>
      <c r="G856" s="230" t="s">
        <v>2013</v>
      </c>
      <c r="H856" s="231" t="s">
        <v>973</v>
      </c>
      <c r="I856" s="227" t="s">
        <v>2014</v>
      </c>
      <c r="J856" s="227" t="s">
        <v>2004</v>
      </c>
      <c r="AU856" s="192"/>
      <c r="AV856" s="192"/>
      <c r="AW856" s="192"/>
      <c r="AX856" s="192"/>
      <c r="AY856" s="192"/>
      <c r="AZ856" s="192"/>
    </row>
    <row r="857" spans="1:52" ht="65.25" customHeight="1">
      <c r="A857" s="224">
        <v>853</v>
      </c>
      <c r="B857" s="225" t="s">
        <v>2015</v>
      </c>
      <c r="C857" s="226"/>
      <c r="D857" s="227" t="s">
        <v>181</v>
      </c>
      <c r="E857" s="228">
        <v>0.2</v>
      </c>
      <c r="F857" s="228"/>
      <c r="G857" s="227" t="s">
        <v>2016</v>
      </c>
      <c r="H857" s="224" t="s">
        <v>2017</v>
      </c>
      <c r="I857" s="306" t="s">
        <v>2018</v>
      </c>
      <c r="J857" s="227" t="s">
        <v>2004</v>
      </c>
      <c r="AU857" s="192"/>
      <c r="AV857" s="192"/>
      <c r="AW857" s="192"/>
      <c r="AX857" s="192"/>
      <c r="AY857" s="192"/>
      <c r="AZ857" s="192"/>
    </row>
    <row r="858" spans="1:52" ht="86.25" customHeight="1">
      <c r="A858" s="224">
        <v>854</v>
      </c>
      <c r="B858" s="225" t="s">
        <v>2019</v>
      </c>
      <c r="C858" s="226"/>
      <c r="D858" s="227" t="s">
        <v>181</v>
      </c>
      <c r="E858" s="228">
        <v>0.2</v>
      </c>
      <c r="F858" s="228"/>
      <c r="G858" s="227" t="s">
        <v>2016</v>
      </c>
      <c r="H858" s="224" t="s">
        <v>2017</v>
      </c>
      <c r="I858" s="306" t="s">
        <v>2020</v>
      </c>
      <c r="J858" s="227" t="s">
        <v>2004</v>
      </c>
      <c r="AU858" s="192"/>
      <c r="AV858" s="192"/>
      <c r="AW858" s="192"/>
      <c r="AX858" s="192"/>
      <c r="AY858" s="192"/>
      <c r="AZ858" s="192"/>
    </row>
    <row r="859" spans="1:52" ht="96">
      <c r="A859" s="224">
        <v>855</v>
      </c>
      <c r="B859" s="225" t="s">
        <v>2021</v>
      </c>
      <c r="C859" s="226"/>
      <c r="D859" s="227" t="s">
        <v>181</v>
      </c>
      <c r="E859" s="228">
        <v>0.2</v>
      </c>
      <c r="F859" s="228"/>
      <c r="G859" s="227" t="s">
        <v>2016</v>
      </c>
      <c r="H859" s="224" t="s">
        <v>2017</v>
      </c>
      <c r="I859" s="306" t="s">
        <v>2020</v>
      </c>
      <c r="J859" s="227" t="s">
        <v>2004</v>
      </c>
      <c r="AU859" s="192"/>
      <c r="AV859" s="192"/>
      <c r="AW859" s="192"/>
      <c r="AX859" s="192"/>
      <c r="AY859" s="192"/>
      <c r="AZ859" s="192"/>
    </row>
    <row r="860" spans="1:52" ht="96">
      <c r="A860" s="224">
        <v>856</v>
      </c>
      <c r="B860" s="225" t="s">
        <v>2022</v>
      </c>
      <c r="C860" s="226"/>
      <c r="D860" s="227" t="s">
        <v>181</v>
      </c>
      <c r="E860" s="228">
        <v>0.2</v>
      </c>
      <c r="F860" s="228"/>
      <c r="G860" s="227" t="s">
        <v>2016</v>
      </c>
      <c r="H860" s="224" t="s">
        <v>2017</v>
      </c>
      <c r="I860" s="306" t="s">
        <v>2020</v>
      </c>
      <c r="J860" s="227" t="s">
        <v>2004</v>
      </c>
      <c r="AU860" s="192"/>
      <c r="AV860" s="192"/>
      <c r="AW860" s="192"/>
      <c r="AX860" s="192"/>
      <c r="AY860" s="192"/>
      <c r="AZ860" s="192"/>
    </row>
    <row r="861" spans="1:52" ht="96">
      <c r="A861" s="224">
        <v>857</v>
      </c>
      <c r="B861" s="225" t="s">
        <v>2023</v>
      </c>
      <c r="C861" s="226"/>
      <c r="D861" s="227" t="s">
        <v>181</v>
      </c>
      <c r="E861" s="228">
        <v>0.2</v>
      </c>
      <c r="F861" s="228"/>
      <c r="G861" s="227" t="s">
        <v>2016</v>
      </c>
      <c r="H861" s="224" t="s">
        <v>2017</v>
      </c>
      <c r="I861" s="306" t="s">
        <v>2020</v>
      </c>
      <c r="J861" s="227" t="s">
        <v>2004</v>
      </c>
      <c r="AU861" s="192"/>
      <c r="AV861" s="192"/>
      <c r="AW861" s="192"/>
      <c r="AX861" s="192"/>
      <c r="AY861" s="192"/>
      <c r="AZ861" s="192"/>
    </row>
    <row r="862" spans="1:52" ht="96">
      <c r="A862" s="224">
        <v>858</v>
      </c>
      <c r="B862" s="225" t="s">
        <v>2024</v>
      </c>
      <c r="C862" s="226"/>
      <c r="D862" s="227" t="s">
        <v>181</v>
      </c>
      <c r="E862" s="228">
        <v>0.2</v>
      </c>
      <c r="F862" s="228"/>
      <c r="G862" s="227" t="s">
        <v>2016</v>
      </c>
      <c r="H862" s="224" t="s">
        <v>2017</v>
      </c>
      <c r="I862" s="306" t="s">
        <v>2020</v>
      </c>
      <c r="J862" s="227" t="s">
        <v>2004</v>
      </c>
      <c r="AU862" s="192"/>
      <c r="AV862" s="192"/>
      <c r="AW862" s="192"/>
      <c r="AX862" s="192"/>
      <c r="AY862" s="192"/>
      <c r="AZ862" s="192"/>
    </row>
    <row r="863" spans="1:52" ht="48">
      <c r="A863" s="224">
        <v>859</v>
      </c>
      <c r="B863" s="225" t="s">
        <v>2025</v>
      </c>
      <c r="C863" s="226"/>
      <c r="D863" s="227" t="s">
        <v>135</v>
      </c>
      <c r="E863" s="228">
        <v>0.6</v>
      </c>
      <c r="F863" s="228"/>
      <c r="G863" s="268" t="s">
        <v>2026</v>
      </c>
      <c r="H863" s="307" t="s">
        <v>826</v>
      </c>
      <c r="I863" s="230" t="s">
        <v>2027</v>
      </c>
      <c r="J863" s="227" t="s">
        <v>2004</v>
      </c>
      <c r="AU863" s="192"/>
      <c r="AV863" s="192"/>
      <c r="AW863" s="192"/>
      <c r="AX863" s="192"/>
      <c r="AY863" s="192"/>
      <c r="AZ863" s="192"/>
    </row>
    <row r="864" spans="1:52" ht="72">
      <c r="A864" s="224">
        <v>860</v>
      </c>
      <c r="B864" s="225" t="s">
        <v>2028</v>
      </c>
      <c r="C864" s="226"/>
      <c r="D864" s="227" t="s">
        <v>135</v>
      </c>
      <c r="E864" s="228">
        <v>0.6</v>
      </c>
      <c r="F864" s="228"/>
      <c r="G864" s="268" t="s">
        <v>2029</v>
      </c>
      <c r="H864" s="307" t="s">
        <v>826</v>
      </c>
      <c r="I864" s="230" t="s">
        <v>2030</v>
      </c>
      <c r="J864" s="227" t="s">
        <v>2004</v>
      </c>
      <c r="AU864" s="192"/>
      <c r="AV864" s="192"/>
      <c r="AW864" s="192"/>
      <c r="AX864" s="192"/>
      <c r="AY864" s="192"/>
      <c r="AZ864" s="192"/>
    </row>
    <row r="865" spans="1:52" ht="48">
      <c r="A865" s="224">
        <v>861</v>
      </c>
      <c r="B865" s="225" t="s">
        <v>2031</v>
      </c>
      <c r="C865" s="226"/>
      <c r="D865" s="227" t="s">
        <v>135</v>
      </c>
      <c r="E865" s="228">
        <v>0.6</v>
      </c>
      <c r="F865" s="228"/>
      <c r="G865" s="268" t="s">
        <v>2032</v>
      </c>
      <c r="H865" s="307" t="s">
        <v>826</v>
      </c>
      <c r="I865" s="230" t="s">
        <v>2033</v>
      </c>
      <c r="J865" s="227" t="s">
        <v>2004</v>
      </c>
      <c r="AU865" s="192"/>
      <c r="AV865" s="192"/>
      <c r="AW865" s="192"/>
      <c r="AX865" s="192"/>
      <c r="AY865" s="192"/>
      <c r="AZ865" s="192"/>
    </row>
    <row r="866" spans="1:52" ht="72">
      <c r="A866" s="224">
        <v>862</v>
      </c>
      <c r="B866" s="225" t="s">
        <v>2034</v>
      </c>
      <c r="C866" s="226"/>
      <c r="D866" s="227" t="s">
        <v>135</v>
      </c>
      <c r="E866" s="228">
        <v>0.6</v>
      </c>
      <c r="F866" s="228"/>
      <c r="G866" s="268" t="s">
        <v>2035</v>
      </c>
      <c r="H866" s="307" t="s">
        <v>826</v>
      </c>
      <c r="I866" s="230" t="s">
        <v>2036</v>
      </c>
      <c r="J866" s="227" t="s">
        <v>2004</v>
      </c>
      <c r="AU866" s="192"/>
      <c r="AV866" s="192"/>
      <c r="AW866" s="192"/>
      <c r="AX866" s="192"/>
      <c r="AY866" s="192"/>
      <c r="AZ866" s="192"/>
    </row>
    <row r="867" spans="1:52" ht="48">
      <c r="A867" s="224">
        <v>863</v>
      </c>
      <c r="B867" s="225" t="s">
        <v>2037</v>
      </c>
      <c r="C867" s="226"/>
      <c r="D867" s="227" t="s">
        <v>135</v>
      </c>
      <c r="E867" s="228">
        <v>0.6</v>
      </c>
      <c r="F867" s="228"/>
      <c r="G867" s="268" t="s">
        <v>2038</v>
      </c>
      <c r="H867" s="307" t="s">
        <v>826</v>
      </c>
      <c r="I867" s="230" t="s">
        <v>2027</v>
      </c>
      <c r="J867" s="227" t="s">
        <v>2004</v>
      </c>
      <c r="AU867" s="192"/>
      <c r="AV867" s="192"/>
      <c r="AW867" s="192"/>
      <c r="AX867" s="192"/>
      <c r="AY867" s="192"/>
      <c r="AZ867" s="192"/>
    </row>
    <row r="868" spans="1:52" ht="48">
      <c r="A868" s="224">
        <v>864</v>
      </c>
      <c r="B868" s="225" t="s">
        <v>2039</v>
      </c>
      <c r="C868" s="226"/>
      <c r="D868" s="227" t="s">
        <v>135</v>
      </c>
      <c r="E868" s="228">
        <v>0.6</v>
      </c>
      <c r="F868" s="228"/>
      <c r="G868" s="268" t="s">
        <v>2040</v>
      </c>
      <c r="H868" s="231" t="s">
        <v>137</v>
      </c>
      <c r="I868" s="230" t="s">
        <v>2041</v>
      </c>
      <c r="J868" s="227" t="s">
        <v>2004</v>
      </c>
      <c r="AU868" s="192"/>
      <c r="AV868" s="192"/>
      <c r="AW868" s="192"/>
      <c r="AX868" s="192"/>
      <c r="AY868" s="192"/>
      <c r="AZ868" s="192"/>
    </row>
    <row r="869" spans="1:52" ht="48">
      <c r="A869" s="224">
        <v>865</v>
      </c>
      <c r="B869" s="225" t="s">
        <v>2042</v>
      </c>
      <c r="C869" s="226"/>
      <c r="D869" s="227" t="s">
        <v>135</v>
      </c>
      <c r="E869" s="228">
        <v>0.6</v>
      </c>
      <c r="F869" s="228"/>
      <c r="G869" s="268" t="s">
        <v>2043</v>
      </c>
      <c r="H869" s="231" t="s">
        <v>137</v>
      </c>
      <c r="I869" s="230" t="s">
        <v>2044</v>
      </c>
      <c r="J869" s="227" t="s">
        <v>2004</v>
      </c>
      <c r="AU869" s="192"/>
      <c r="AV869" s="192"/>
      <c r="AW869" s="192"/>
      <c r="AX869" s="192"/>
      <c r="AY869" s="192"/>
      <c r="AZ869" s="192"/>
    </row>
    <row r="870" spans="1:52" ht="96">
      <c r="A870" s="224">
        <v>866</v>
      </c>
      <c r="B870" s="225" t="s">
        <v>2045</v>
      </c>
      <c r="C870" s="226"/>
      <c r="D870" s="227" t="s">
        <v>135</v>
      </c>
      <c r="E870" s="228">
        <v>0.6</v>
      </c>
      <c r="F870" s="228"/>
      <c r="G870" s="268" t="s">
        <v>2046</v>
      </c>
      <c r="H870" s="231" t="s">
        <v>137</v>
      </c>
      <c r="I870" s="227" t="s">
        <v>2047</v>
      </c>
      <c r="J870" s="227" t="s">
        <v>2004</v>
      </c>
      <c r="AU870" s="192"/>
      <c r="AV870" s="192"/>
      <c r="AW870" s="192"/>
      <c r="AX870" s="192"/>
      <c r="AY870" s="192"/>
      <c r="AZ870" s="192"/>
    </row>
    <row r="871" spans="1:52" ht="48">
      <c r="A871" s="224">
        <v>867</v>
      </c>
      <c r="B871" s="225" t="s">
        <v>2048</v>
      </c>
      <c r="C871" s="226"/>
      <c r="D871" s="227" t="s">
        <v>140</v>
      </c>
      <c r="E871" s="228">
        <v>0.8</v>
      </c>
      <c r="F871" s="228"/>
      <c r="G871" s="268" t="s">
        <v>2049</v>
      </c>
      <c r="H871" s="267" t="s">
        <v>973</v>
      </c>
      <c r="I871" s="230" t="s">
        <v>2033</v>
      </c>
      <c r="J871" s="227" t="s">
        <v>2004</v>
      </c>
      <c r="AU871" s="192"/>
      <c r="AV871" s="192"/>
      <c r="AW871" s="192"/>
      <c r="AX871" s="192"/>
      <c r="AY871" s="192"/>
      <c r="AZ871" s="192"/>
    </row>
    <row r="872" spans="1:52" ht="48">
      <c r="A872" s="224">
        <v>868</v>
      </c>
      <c r="B872" s="225" t="s">
        <v>2050</v>
      </c>
      <c r="C872" s="226"/>
      <c r="D872" s="227" t="s">
        <v>140</v>
      </c>
      <c r="E872" s="228">
        <v>0.8</v>
      </c>
      <c r="F872" s="228"/>
      <c r="G872" s="268" t="s">
        <v>2051</v>
      </c>
      <c r="H872" s="267" t="s">
        <v>973</v>
      </c>
      <c r="I872" s="227" t="s">
        <v>2052</v>
      </c>
      <c r="J872" s="227" t="s">
        <v>2004</v>
      </c>
      <c r="AU872" s="192"/>
      <c r="AV872" s="192"/>
      <c r="AW872" s="192"/>
      <c r="AX872" s="192"/>
      <c r="AY872" s="192"/>
      <c r="AZ872" s="192"/>
    </row>
    <row r="873" spans="1:52" ht="48">
      <c r="A873" s="224">
        <v>869</v>
      </c>
      <c r="B873" s="225" t="s">
        <v>2053</v>
      </c>
      <c r="C873" s="226"/>
      <c r="D873" s="227" t="s">
        <v>140</v>
      </c>
      <c r="E873" s="228">
        <v>0.8</v>
      </c>
      <c r="F873" s="228"/>
      <c r="G873" s="268" t="s">
        <v>2054</v>
      </c>
      <c r="H873" s="267" t="s">
        <v>973</v>
      </c>
      <c r="I873" s="227" t="s">
        <v>2055</v>
      </c>
      <c r="J873" s="227" t="s">
        <v>2004</v>
      </c>
      <c r="AU873" s="192"/>
      <c r="AV873" s="192"/>
      <c r="AW873" s="192"/>
      <c r="AX873" s="192"/>
      <c r="AY873" s="192"/>
      <c r="AZ873" s="192"/>
    </row>
    <row r="874" spans="1:52" ht="96">
      <c r="A874" s="224">
        <v>870</v>
      </c>
      <c r="B874" s="225" t="s">
        <v>2056</v>
      </c>
      <c r="C874" s="226"/>
      <c r="D874" s="227" t="s">
        <v>135</v>
      </c>
      <c r="E874" s="228">
        <v>0.6</v>
      </c>
      <c r="F874" s="228"/>
      <c r="G874" s="268" t="s">
        <v>2057</v>
      </c>
      <c r="H874" s="267" t="s">
        <v>126</v>
      </c>
      <c r="I874" s="227" t="s">
        <v>2058</v>
      </c>
      <c r="J874" s="227" t="s">
        <v>2004</v>
      </c>
      <c r="AU874" s="192"/>
      <c r="AV874" s="192"/>
      <c r="AW874" s="192"/>
      <c r="AX874" s="192"/>
      <c r="AY874" s="192"/>
      <c r="AZ874" s="192"/>
    </row>
    <row r="875" spans="1:52" ht="96">
      <c r="A875" s="224">
        <v>871</v>
      </c>
      <c r="B875" s="225" t="s">
        <v>2059</v>
      </c>
      <c r="C875" s="226"/>
      <c r="D875" s="227" t="s">
        <v>135</v>
      </c>
      <c r="E875" s="228">
        <v>0.6</v>
      </c>
      <c r="F875" s="258"/>
      <c r="G875" s="268" t="s">
        <v>2060</v>
      </c>
      <c r="H875" s="231" t="s">
        <v>126</v>
      </c>
      <c r="I875" s="227" t="s">
        <v>2061</v>
      </c>
      <c r="J875" s="227" t="s">
        <v>2004</v>
      </c>
      <c r="AU875" s="192"/>
      <c r="AV875" s="192"/>
      <c r="AW875" s="192"/>
      <c r="AX875" s="192"/>
      <c r="AY875" s="192"/>
      <c r="AZ875" s="192"/>
    </row>
    <row r="876" spans="1:52" ht="48">
      <c r="A876" s="224">
        <v>872</v>
      </c>
      <c r="B876" s="99" t="s">
        <v>2062</v>
      </c>
      <c r="C876" s="100"/>
      <c r="D876" s="227" t="s">
        <v>135</v>
      </c>
      <c r="E876" s="228">
        <v>0.6</v>
      </c>
      <c r="F876" s="228"/>
      <c r="G876" s="268" t="s">
        <v>2063</v>
      </c>
      <c r="H876" s="231" t="s">
        <v>137</v>
      </c>
      <c r="I876" s="227" t="s">
        <v>2064</v>
      </c>
      <c r="J876" s="227" t="s">
        <v>2004</v>
      </c>
      <c r="AU876" s="192"/>
      <c r="AV876" s="192"/>
      <c r="AW876" s="192"/>
      <c r="AX876" s="192"/>
      <c r="AY876" s="192"/>
      <c r="AZ876" s="192"/>
    </row>
    <row r="877" spans="1:52" ht="48">
      <c r="A877" s="224">
        <v>873</v>
      </c>
      <c r="B877" s="99" t="s">
        <v>2065</v>
      </c>
      <c r="C877" s="100"/>
      <c r="D877" s="227" t="s">
        <v>140</v>
      </c>
      <c r="E877" s="228">
        <v>0.8</v>
      </c>
      <c r="F877" s="228"/>
      <c r="G877" s="268" t="s">
        <v>2066</v>
      </c>
      <c r="H877" s="308" t="s">
        <v>973</v>
      </c>
      <c r="I877" s="227" t="s">
        <v>2067</v>
      </c>
      <c r="J877" s="227" t="s">
        <v>2068</v>
      </c>
      <c r="AU877" s="192"/>
      <c r="AV877" s="192"/>
      <c r="AW877" s="192"/>
      <c r="AX877" s="192"/>
      <c r="AY877" s="192"/>
      <c r="AZ877" s="192"/>
    </row>
    <row r="878" spans="1:52" ht="72">
      <c r="A878" s="224">
        <v>874</v>
      </c>
      <c r="B878" s="225" t="s">
        <v>2069</v>
      </c>
      <c r="C878" s="226"/>
      <c r="D878" s="227" t="s">
        <v>140</v>
      </c>
      <c r="E878" s="228">
        <v>0.8</v>
      </c>
      <c r="F878" s="228"/>
      <c r="G878" s="230" t="s">
        <v>2070</v>
      </c>
      <c r="H878" s="231" t="s">
        <v>748</v>
      </c>
      <c r="I878" s="227" t="s">
        <v>2071</v>
      </c>
      <c r="J878" s="227" t="s">
        <v>2072</v>
      </c>
      <c r="AU878" s="192"/>
      <c r="AV878" s="192"/>
      <c r="AW878" s="192"/>
      <c r="AX878" s="192"/>
      <c r="AY878" s="192"/>
      <c r="AZ878" s="192"/>
    </row>
    <row r="879" spans="1:52" ht="120">
      <c r="A879" s="224">
        <v>875</v>
      </c>
      <c r="B879" s="225" t="s">
        <v>2073</v>
      </c>
      <c r="C879" s="226"/>
      <c r="D879" s="227" t="s">
        <v>181</v>
      </c>
      <c r="E879" s="228">
        <v>0.2</v>
      </c>
      <c r="F879" s="228"/>
      <c r="G879" s="230" t="s">
        <v>2074</v>
      </c>
      <c r="H879" s="231" t="s">
        <v>985</v>
      </c>
      <c r="I879" s="227" t="s">
        <v>2075</v>
      </c>
      <c r="J879" s="227" t="s">
        <v>2004</v>
      </c>
      <c r="AU879" s="192"/>
      <c r="AV879" s="192"/>
      <c r="AW879" s="192"/>
      <c r="AX879" s="192"/>
      <c r="AY879" s="192"/>
      <c r="AZ879" s="192"/>
    </row>
    <row r="880" spans="1:52" ht="72">
      <c r="A880" s="224">
        <v>876</v>
      </c>
      <c r="B880" s="225" t="s">
        <v>2076</v>
      </c>
      <c r="C880" s="226"/>
      <c r="D880" s="227" t="s">
        <v>123</v>
      </c>
      <c r="E880" s="228">
        <v>1</v>
      </c>
      <c r="F880" s="228" t="s">
        <v>489</v>
      </c>
      <c r="G880" s="230" t="s">
        <v>2077</v>
      </c>
      <c r="H880" s="231" t="s">
        <v>748</v>
      </c>
      <c r="I880" s="227" t="s">
        <v>2052</v>
      </c>
      <c r="J880" s="227" t="s">
        <v>2004</v>
      </c>
      <c r="AU880" s="192"/>
      <c r="AV880" s="192"/>
      <c r="AW880" s="192"/>
      <c r="AX880" s="192"/>
      <c r="AY880" s="192"/>
      <c r="AZ880" s="192"/>
    </row>
    <row r="881" spans="1:52" ht="48">
      <c r="A881" s="224">
        <v>877</v>
      </c>
      <c r="B881" s="225" t="s">
        <v>2078</v>
      </c>
      <c r="C881" s="226"/>
      <c r="D881" s="227" t="s">
        <v>135</v>
      </c>
      <c r="E881" s="228">
        <v>0.6</v>
      </c>
      <c r="F881" s="228"/>
      <c r="G881" s="227" t="s">
        <v>2079</v>
      </c>
      <c r="H881" s="231" t="s">
        <v>137</v>
      </c>
      <c r="I881" s="227" t="s">
        <v>2080</v>
      </c>
      <c r="J881" s="227" t="s">
        <v>2081</v>
      </c>
      <c r="AU881" s="192"/>
      <c r="AV881" s="192"/>
      <c r="AW881" s="192"/>
      <c r="AX881" s="192"/>
      <c r="AY881" s="192"/>
      <c r="AZ881" s="192"/>
    </row>
    <row r="882" spans="1:52" ht="96">
      <c r="A882" s="224">
        <v>878</v>
      </c>
      <c r="B882" s="225" t="s">
        <v>2082</v>
      </c>
      <c r="C882" s="226"/>
      <c r="D882" s="227" t="s">
        <v>158</v>
      </c>
      <c r="E882" s="228">
        <v>0.4</v>
      </c>
      <c r="F882" s="228"/>
      <c r="G882" s="230" t="s">
        <v>2083</v>
      </c>
      <c r="H882" s="224" t="s">
        <v>2084</v>
      </c>
      <c r="I882" s="227" t="s">
        <v>2085</v>
      </c>
      <c r="J882" s="227" t="s">
        <v>2004</v>
      </c>
      <c r="AU882" s="192"/>
      <c r="AV882" s="192"/>
      <c r="AW882" s="192"/>
      <c r="AX882" s="192"/>
      <c r="AY882" s="192"/>
      <c r="AZ882" s="192"/>
    </row>
    <row r="883" spans="1:52" ht="96">
      <c r="A883" s="224">
        <v>879</v>
      </c>
      <c r="B883" s="225" t="s">
        <v>2086</v>
      </c>
      <c r="C883" s="226"/>
      <c r="D883" s="227" t="s">
        <v>158</v>
      </c>
      <c r="E883" s="228">
        <v>0.4</v>
      </c>
      <c r="F883" s="228"/>
      <c r="G883" s="230" t="s">
        <v>2083</v>
      </c>
      <c r="H883" s="224" t="s">
        <v>2084</v>
      </c>
      <c r="I883" s="227" t="s">
        <v>2052</v>
      </c>
      <c r="J883" s="227" t="s">
        <v>2004</v>
      </c>
      <c r="AU883" s="192"/>
      <c r="AV883" s="192"/>
      <c r="AW883" s="192"/>
      <c r="AX883" s="192"/>
      <c r="AY883" s="192"/>
      <c r="AZ883" s="192"/>
    </row>
    <row r="884" spans="1:52" ht="96">
      <c r="A884" s="224">
        <v>880</v>
      </c>
      <c r="B884" s="225" t="s">
        <v>2087</v>
      </c>
      <c r="C884" s="226"/>
      <c r="D884" s="227" t="s">
        <v>158</v>
      </c>
      <c r="E884" s="228">
        <v>0.4</v>
      </c>
      <c r="F884" s="228"/>
      <c r="G884" s="230" t="s">
        <v>2083</v>
      </c>
      <c r="H884" s="224" t="s">
        <v>2084</v>
      </c>
      <c r="I884" s="227" t="s">
        <v>2088</v>
      </c>
      <c r="J884" s="227" t="s">
        <v>2004</v>
      </c>
      <c r="AU884" s="192"/>
      <c r="AV884" s="192"/>
      <c r="AW884" s="192"/>
      <c r="AX884" s="192"/>
      <c r="AY884" s="192"/>
      <c r="AZ884" s="192"/>
    </row>
    <row r="885" spans="1:52" ht="96">
      <c r="A885" s="224">
        <v>881</v>
      </c>
      <c r="B885" s="225" t="s">
        <v>2089</v>
      </c>
      <c r="C885" s="226"/>
      <c r="D885" s="227" t="s">
        <v>158</v>
      </c>
      <c r="E885" s="228">
        <v>0.4</v>
      </c>
      <c r="F885" s="228"/>
      <c r="G885" s="230" t="s">
        <v>2083</v>
      </c>
      <c r="H885" s="224" t="s">
        <v>2084</v>
      </c>
      <c r="I885" s="227" t="s">
        <v>2090</v>
      </c>
      <c r="J885" s="227" t="s">
        <v>2004</v>
      </c>
      <c r="AU885" s="192"/>
      <c r="AV885" s="192"/>
      <c r="AW885" s="192"/>
      <c r="AX885" s="192"/>
      <c r="AY885" s="192"/>
      <c r="AZ885" s="192"/>
    </row>
    <row r="886" spans="1:52" ht="96">
      <c r="A886" s="224">
        <v>882</v>
      </c>
      <c r="B886" s="225" t="s">
        <v>2091</v>
      </c>
      <c r="C886" s="226"/>
      <c r="D886" s="227" t="s">
        <v>158</v>
      </c>
      <c r="E886" s="228">
        <v>0.4</v>
      </c>
      <c r="F886" s="228"/>
      <c r="G886" s="230" t="s">
        <v>2083</v>
      </c>
      <c r="H886" s="224" t="s">
        <v>2084</v>
      </c>
      <c r="I886" s="227" t="s">
        <v>2092</v>
      </c>
      <c r="J886" s="227" t="s">
        <v>2004</v>
      </c>
      <c r="AU886" s="192"/>
      <c r="AV886" s="192"/>
      <c r="AW886" s="192"/>
      <c r="AX886" s="192"/>
      <c r="AY886" s="192"/>
      <c r="AZ886" s="192"/>
    </row>
    <row r="887" spans="1:52" ht="96">
      <c r="A887" s="224">
        <v>883</v>
      </c>
      <c r="B887" s="225" t="s">
        <v>2093</v>
      </c>
      <c r="C887" s="226"/>
      <c r="D887" s="227" t="s">
        <v>181</v>
      </c>
      <c r="E887" s="228">
        <v>0.2</v>
      </c>
      <c r="F887" s="228"/>
      <c r="G887" s="230" t="s">
        <v>2083</v>
      </c>
      <c r="H887" s="224" t="s">
        <v>2084</v>
      </c>
      <c r="I887" s="227" t="s">
        <v>2020</v>
      </c>
      <c r="J887" s="227" t="s">
        <v>2004</v>
      </c>
      <c r="AU887" s="192"/>
      <c r="AV887" s="192"/>
      <c r="AW887" s="192"/>
      <c r="AX887" s="192"/>
      <c r="AY887" s="192"/>
      <c r="AZ887" s="192"/>
    </row>
    <row r="888" spans="1:52" ht="96">
      <c r="A888" s="224">
        <v>884</v>
      </c>
      <c r="B888" s="225" t="s">
        <v>2094</v>
      </c>
      <c r="C888" s="226"/>
      <c r="D888" s="227" t="s">
        <v>181</v>
      </c>
      <c r="E888" s="228">
        <v>0.2</v>
      </c>
      <c r="F888" s="228"/>
      <c r="G888" s="230" t="s">
        <v>2083</v>
      </c>
      <c r="H888" s="224" t="s">
        <v>2084</v>
      </c>
      <c r="I888" s="227" t="s">
        <v>2020</v>
      </c>
      <c r="J888" s="227" t="s">
        <v>2004</v>
      </c>
      <c r="AU888" s="192"/>
      <c r="AV888" s="192"/>
      <c r="AW888" s="192"/>
      <c r="AX888" s="192"/>
      <c r="AY888" s="192"/>
      <c r="AZ888" s="192"/>
    </row>
    <row r="889" spans="1:52" ht="96">
      <c r="A889" s="224">
        <v>885</v>
      </c>
      <c r="B889" s="225" t="s">
        <v>2095</v>
      </c>
      <c r="C889" s="226"/>
      <c r="D889" s="227" t="s">
        <v>181</v>
      </c>
      <c r="E889" s="228">
        <v>0.2</v>
      </c>
      <c r="F889" s="228"/>
      <c r="G889" s="230" t="s">
        <v>2083</v>
      </c>
      <c r="H889" s="224" t="s">
        <v>2084</v>
      </c>
      <c r="I889" s="227" t="s">
        <v>2020</v>
      </c>
      <c r="J889" s="227" t="s">
        <v>2004</v>
      </c>
      <c r="AU889" s="192"/>
      <c r="AV889" s="192"/>
      <c r="AW889" s="192"/>
      <c r="AX889" s="192"/>
      <c r="AY889" s="192"/>
      <c r="AZ889" s="192"/>
    </row>
    <row r="890" spans="1:52" ht="48">
      <c r="A890" s="224">
        <v>886</v>
      </c>
      <c r="B890" s="225" t="s">
        <v>2096</v>
      </c>
      <c r="C890" s="226"/>
      <c r="D890" s="227" t="s">
        <v>181</v>
      </c>
      <c r="E890" s="228">
        <v>0.2</v>
      </c>
      <c r="F890" s="228"/>
      <c r="G890" s="230" t="s">
        <v>2097</v>
      </c>
      <c r="H890" s="309" t="s">
        <v>2098</v>
      </c>
      <c r="I890" s="227" t="s">
        <v>2099</v>
      </c>
      <c r="J890" s="227" t="s">
        <v>2004</v>
      </c>
      <c r="AU890" s="192"/>
      <c r="AV890" s="192"/>
      <c r="AW890" s="192"/>
      <c r="AX890" s="192"/>
      <c r="AY890" s="192"/>
      <c r="AZ890" s="192"/>
    </row>
    <row r="891" spans="1:52" ht="48">
      <c r="A891" s="224">
        <v>887</v>
      </c>
      <c r="B891" s="225" t="s">
        <v>2100</v>
      </c>
      <c r="C891" s="226"/>
      <c r="D891" s="227" t="s">
        <v>181</v>
      </c>
      <c r="E891" s="228">
        <v>0.2</v>
      </c>
      <c r="F891" s="228"/>
      <c r="G891" s="227" t="s">
        <v>2101</v>
      </c>
      <c r="H891" s="309" t="s">
        <v>2102</v>
      </c>
      <c r="I891" s="227" t="s">
        <v>2099</v>
      </c>
      <c r="J891" s="227" t="s">
        <v>2004</v>
      </c>
      <c r="AU891" s="192"/>
      <c r="AV891" s="192"/>
      <c r="AW891" s="192"/>
      <c r="AX891" s="192"/>
      <c r="AY891" s="192"/>
      <c r="AZ891" s="192"/>
    </row>
    <row r="892" spans="1:52" ht="72">
      <c r="A892" s="224">
        <v>888</v>
      </c>
      <c r="B892" s="225" t="s">
        <v>2103</v>
      </c>
      <c r="C892" s="226"/>
      <c r="D892" s="227" t="s">
        <v>181</v>
      </c>
      <c r="E892" s="228">
        <v>0.2</v>
      </c>
      <c r="F892" s="228"/>
      <c r="G892" s="227" t="s">
        <v>510</v>
      </c>
      <c r="H892" s="229" t="s">
        <v>511</v>
      </c>
      <c r="I892" s="227" t="s">
        <v>2104</v>
      </c>
      <c r="J892" s="227" t="s">
        <v>2105</v>
      </c>
      <c r="AU892" s="192"/>
      <c r="AV892" s="192"/>
      <c r="AW892" s="192"/>
      <c r="AX892" s="192"/>
      <c r="AY892" s="192"/>
      <c r="AZ892" s="192"/>
    </row>
    <row r="893" spans="1:52" ht="48">
      <c r="A893" s="224">
        <v>889</v>
      </c>
      <c r="B893" s="225" t="s">
        <v>2106</v>
      </c>
      <c r="C893" s="226"/>
      <c r="D893" s="227" t="s">
        <v>1755</v>
      </c>
      <c r="E893" s="228">
        <v>1</v>
      </c>
      <c r="F893" s="228"/>
      <c r="G893" s="230" t="s">
        <v>2107</v>
      </c>
      <c r="H893" s="231" t="s">
        <v>2108</v>
      </c>
      <c r="I893" s="227" t="s">
        <v>2109</v>
      </c>
      <c r="J893" s="227" t="s">
        <v>2004</v>
      </c>
      <c r="AU893" s="192"/>
      <c r="AV893" s="192"/>
      <c r="AW893" s="192"/>
      <c r="AX893" s="192"/>
      <c r="AY893" s="192"/>
      <c r="AZ893" s="192"/>
    </row>
    <row r="894" spans="1:52" ht="72">
      <c r="A894" s="224">
        <v>890</v>
      </c>
      <c r="B894" s="225" t="s">
        <v>2110</v>
      </c>
      <c r="C894" s="226"/>
      <c r="D894" s="227" t="s">
        <v>123</v>
      </c>
      <c r="E894" s="228">
        <v>1</v>
      </c>
      <c r="F894" s="228" t="s">
        <v>545</v>
      </c>
      <c r="G894" s="230" t="s">
        <v>2111</v>
      </c>
      <c r="H894" s="229" t="s">
        <v>439</v>
      </c>
      <c r="I894" s="227" t="s">
        <v>2112</v>
      </c>
      <c r="J894" s="227" t="s">
        <v>2113</v>
      </c>
      <c r="AU894" s="192"/>
      <c r="AV894" s="192"/>
      <c r="AW894" s="192"/>
      <c r="AX894" s="192"/>
      <c r="AY894" s="192"/>
      <c r="AZ894" s="192"/>
    </row>
    <row r="895" spans="1:52" ht="72">
      <c r="A895" s="224">
        <v>891</v>
      </c>
      <c r="B895" s="225" t="s">
        <v>2114</v>
      </c>
      <c r="C895" s="226"/>
      <c r="D895" s="227" t="s">
        <v>123</v>
      </c>
      <c r="E895" s="228">
        <v>1</v>
      </c>
      <c r="F895" s="228" t="s">
        <v>545</v>
      </c>
      <c r="G895" s="230" t="s">
        <v>2115</v>
      </c>
      <c r="H895" s="229" t="s">
        <v>439</v>
      </c>
      <c r="I895" s="227" t="s">
        <v>2116</v>
      </c>
      <c r="J895" s="227" t="s">
        <v>2113</v>
      </c>
      <c r="AU895" s="192"/>
      <c r="AV895" s="192"/>
      <c r="AW895" s="192"/>
      <c r="AX895" s="192"/>
      <c r="AY895" s="192"/>
      <c r="AZ895" s="192"/>
    </row>
    <row r="896" spans="1:52" ht="72">
      <c r="A896" s="224">
        <v>892</v>
      </c>
      <c r="B896" s="225" t="s">
        <v>2117</v>
      </c>
      <c r="C896" s="226"/>
      <c r="D896" s="227" t="s">
        <v>123</v>
      </c>
      <c r="E896" s="228">
        <v>1</v>
      </c>
      <c r="F896" s="228" t="s">
        <v>492</v>
      </c>
      <c r="G896" s="230" t="s">
        <v>2118</v>
      </c>
      <c r="H896" s="229" t="s">
        <v>2119</v>
      </c>
      <c r="I896" s="227" t="s">
        <v>2007</v>
      </c>
      <c r="J896" s="227" t="s">
        <v>2120</v>
      </c>
      <c r="AU896" s="192"/>
      <c r="AV896" s="192"/>
      <c r="AW896" s="192"/>
      <c r="AX896" s="192"/>
      <c r="AY896" s="192"/>
      <c r="AZ896" s="192"/>
    </row>
    <row r="897" spans="1:52" ht="72">
      <c r="A897" s="224">
        <v>893</v>
      </c>
      <c r="B897" s="225" t="s">
        <v>2121</v>
      </c>
      <c r="C897" s="226"/>
      <c r="D897" s="227" t="s">
        <v>181</v>
      </c>
      <c r="E897" s="228">
        <v>0.2</v>
      </c>
      <c r="F897" s="228"/>
      <c r="G897" s="227" t="s">
        <v>510</v>
      </c>
      <c r="H897" s="229" t="s">
        <v>511</v>
      </c>
      <c r="I897" s="227" t="s">
        <v>2080</v>
      </c>
      <c r="J897" s="227" t="s">
        <v>2081</v>
      </c>
      <c r="AU897" s="192"/>
      <c r="AV897" s="192"/>
      <c r="AW897" s="192"/>
      <c r="AX897" s="192"/>
      <c r="AY897" s="192"/>
      <c r="AZ897" s="192"/>
    </row>
    <row r="898" spans="1:52" ht="72">
      <c r="A898" s="224">
        <v>894</v>
      </c>
      <c r="B898" s="225" t="s">
        <v>2122</v>
      </c>
      <c r="C898" s="226"/>
      <c r="D898" s="227" t="s">
        <v>123</v>
      </c>
      <c r="E898" s="228">
        <v>1</v>
      </c>
      <c r="F898" s="228" t="s">
        <v>124</v>
      </c>
      <c r="G898" s="230" t="s">
        <v>2123</v>
      </c>
      <c r="H898" s="231" t="s">
        <v>748</v>
      </c>
      <c r="I898" s="227" t="s">
        <v>2124</v>
      </c>
      <c r="J898" s="227" t="s">
        <v>2125</v>
      </c>
      <c r="AU898" s="192"/>
      <c r="AV898" s="192"/>
      <c r="AW898" s="192"/>
      <c r="AX898" s="192"/>
      <c r="AY898" s="192"/>
      <c r="AZ898" s="192"/>
    </row>
    <row r="899" spans="1:52" ht="72">
      <c r="A899" s="224">
        <v>895</v>
      </c>
      <c r="B899" s="225" t="s">
        <v>2126</v>
      </c>
      <c r="C899" s="226"/>
      <c r="D899" s="227" t="s">
        <v>181</v>
      </c>
      <c r="E899" s="228">
        <v>0.2</v>
      </c>
      <c r="F899" s="228"/>
      <c r="G899" s="227" t="s">
        <v>510</v>
      </c>
      <c r="H899" s="229" t="s">
        <v>511</v>
      </c>
      <c r="I899" s="227" t="s">
        <v>2127</v>
      </c>
      <c r="J899" s="227" t="s">
        <v>2081</v>
      </c>
      <c r="AU899" s="192"/>
      <c r="AV899" s="192"/>
      <c r="AW899" s="192"/>
      <c r="AX899" s="192"/>
      <c r="AY899" s="192"/>
      <c r="AZ899" s="192"/>
    </row>
    <row r="900" spans="1:52" ht="48">
      <c r="A900" s="224">
        <v>896</v>
      </c>
      <c r="B900" s="237" t="s">
        <v>2128</v>
      </c>
      <c r="C900" s="270"/>
      <c r="D900" s="246" t="s">
        <v>135</v>
      </c>
      <c r="E900" s="240">
        <v>0.6</v>
      </c>
      <c r="F900" s="277"/>
      <c r="G900" s="272" t="s">
        <v>2129</v>
      </c>
      <c r="H900" s="310" t="s">
        <v>557</v>
      </c>
      <c r="I900" s="243" t="s">
        <v>2130</v>
      </c>
      <c r="J900" s="243" t="s">
        <v>2125</v>
      </c>
      <c r="K900" s="245"/>
      <c r="L900" s="245"/>
      <c r="M900" s="245"/>
      <c r="N900" s="245"/>
      <c r="O900" s="245"/>
      <c r="P900" s="311"/>
      <c r="Q900" s="192"/>
      <c r="R900" s="192"/>
      <c r="S900" s="192"/>
      <c r="T900" s="192"/>
      <c r="U900" s="192"/>
      <c r="V900" s="192"/>
      <c r="W900" s="192"/>
      <c r="X900" s="192"/>
      <c r="Y900" s="192"/>
      <c r="Z900" s="192"/>
      <c r="AA900" s="192"/>
      <c r="AB900" s="192"/>
      <c r="AC900" s="192"/>
      <c r="AD900" s="192"/>
      <c r="AE900" s="192"/>
      <c r="AF900" s="192"/>
      <c r="AG900" s="192"/>
      <c r="AH900" s="192"/>
      <c r="AI900" s="192"/>
      <c r="AJ900" s="192"/>
      <c r="AK900" s="192"/>
      <c r="AL900" s="192"/>
      <c r="AM900" s="192"/>
      <c r="AN900" s="192"/>
      <c r="AO900" s="192"/>
      <c r="AP900" s="192"/>
      <c r="AQ900" s="192"/>
      <c r="AR900" s="192"/>
      <c r="AS900" s="192"/>
      <c r="AT900" s="192"/>
      <c r="AU900" s="192"/>
      <c r="AV900" s="192"/>
      <c r="AW900" s="192"/>
      <c r="AX900" s="192"/>
      <c r="AY900" s="192"/>
      <c r="AZ900" s="192"/>
    </row>
    <row r="901" spans="1:52" s="235" customFormat="1" ht="48">
      <c r="A901" s="224">
        <v>897</v>
      </c>
      <c r="B901" s="127" t="s">
        <v>2131</v>
      </c>
      <c r="C901" s="127"/>
      <c r="D901" s="227" t="s">
        <v>140</v>
      </c>
      <c r="E901" s="228">
        <v>0.8</v>
      </c>
      <c r="F901" s="228"/>
      <c r="G901" s="266" t="s">
        <v>2132</v>
      </c>
      <c r="H901" s="308" t="s">
        <v>126</v>
      </c>
      <c r="I901" s="268" t="s">
        <v>2133</v>
      </c>
      <c r="J901" s="268" t="s">
        <v>2004</v>
      </c>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row>
    <row r="902" spans="1:52" s="235" customFormat="1" ht="72">
      <c r="A902" s="224">
        <v>898</v>
      </c>
      <c r="B902" s="127" t="s">
        <v>2134</v>
      </c>
      <c r="C902" s="127"/>
      <c r="D902" s="227" t="s">
        <v>181</v>
      </c>
      <c r="E902" s="228">
        <v>0.2</v>
      </c>
      <c r="F902" s="228"/>
      <c r="G902" s="266" t="s">
        <v>2135</v>
      </c>
      <c r="H902" s="312" t="s">
        <v>2136</v>
      </c>
      <c r="I902" s="268" t="s">
        <v>2099</v>
      </c>
      <c r="J902" s="268" t="s">
        <v>2004</v>
      </c>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row>
    <row r="903" spans="1:52" s="235" customFormat="1" ht="72">
      <c r="A903" s="224">
        <v>899</v>
      </c>
      <c r="B903" s="127" t="s">
        <v>2137</v>
      </c>
      <c r="C903" s="127"/>
      <c r="D903" s="227" t="s">
        <v>181</v>
      </c>
      <c r="E903" s="228">
        <v>0.2</v>
      </c>
      <c r="F903" s="228"/>
      <c r="G903" s="266" t="s">
        <v>2135</v>
      </c>
      <c r="H903" s="312" t="s">
        <v>2136</v>
      </c>
      <c r="I903" s="268" t="s">
        <v>2099</v>
      </c>
      <c r="J903" s="268" t="s">
        <v>2004</v>
      </c>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row>
    <row r="904" spans="1:52" s="235" customFormat="1" ht="48">
      <c r="A904" s="224">
        <v>900</v>
      </c>
      <c r="B904" s="131" t="s">
        <v>2138</v>
      </c>
      <c r="C904" s="131"/>
      <c r="D904" s="227" t="s">
        <v>135</v>
      </c>
      <c r="E904" s="228">
        <v>0.6</v>
      </c>
      <c r="F904" s="228"/>
      <c r="G904" s="230" t="s">
        <v>2139</v>
      </c>
      <c r="H904" s="229" t="s">
        <v>2140</v>
      </c>
      <c r="I904" s="227" t="s">
        <v>2141</v>
      </c>
      <c r="J904" s="268" t="s">
        <v>2004</v>
      </c>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row>
    <row r="905" spans="1:52" s="235" customFormat="1" ht="48">
      <c r="A905" s="224">
        <v>901</v>
      </c>
      <c r="B905" s="131" t="s">
        <v>2142</v>
      </c>
      <c r="C905" s="131"/>
      <c r="D905" s="227" t="s">
        <v>135</v>
      </c>
      <c r="E905" s="228">
        <v>0.6</v>
      </c>
      <c r="F905" s="228"/>
      <c r="G905" s="230" t="s">
        <v>2143</v>
      </c>
      <c r="H905" s="231" t="s">
        <v>2140</v>
      </c>
      <c r="I905" s="227" t="s">
        <v>2141</v>
      </c>
      <c r="J905" s="268" t="s">
        <v>2004</v>
      </c>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row>
    <row r="906" spans="1:52" s="235" customFormat="1" ht="21" customHeight="1">
      <c r="A906" s="224">
        <v>902</v>
      </c>
      <c r="B906" s="131" t="s">
        <v>2144</v>
      </c>
      <c r="C906" s="131"/>
      <c r="D906" s="227" t="s">
        <v>135</v>
      </c>
      <c r="E906" s="228">
        <v>0.6</v>
      </c>
      <c r="F906" s="228"/>
      <c r="G906" s="230" t="s">
        <v>2145</v>
      </c>
      <c r="H906" s="231" t="s">
        <v>2140</v>
      </c>
      <c r="I906" s="227" t="s">
        <v>2141</v>
      </c>
      <c r="J906" s="268" t="s">
        <v>2004</v>
      </c>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row>
    <row r="907" spans="1:52" s="235" customFormat="1" ht="72">
      <c r="A907" s="224">
        <v>903</v>
      </c>
      <c r="B907" s="131" t="s">
        <v>2146</v>
      </c>
      <c r="C907" s="131"/>
      <c r="D907" s="227" t="s">
        <v>135</v>
      </c>
      <c r="E907" s="228">
        <v>0.6</v>
      </c>
      <c r="F907" s="228"/>
      <c r="G907" s="230" t="s">
        <v>2147</v>
      </c>
      <c r="H907" s="231" t="s">
        <v>2148</v>
      </c>
      <c r="I907" s="227" t="s">
        <v>2020</v>
      </c>
      <c r="J907" s="268" t="s">
        <v>2004</v>
      </c>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row>
    <row r="908" spans="1:52" s="235" customFormat="1" ht="72">
      <c r="A908" s="224">
        <v>904</v>
      </c>
      <c r="B908" s="131" t="s">
        <v>2149</v>
      </c>
      <c r="C908" s="131"/>
      <c r="D908" s="227" t="s">
        <v>135</v>
      </c>
      <c r="E908" s="228">
        <v>0.6</v>
      </c>
      <c r="F908" s="228"/>
      <c r="G908" s="230" t="s">
        <v>2150</v>
      </c>
      <c r="H908" s="231" t="s">
        <v>2148</v>
      </c>
      <c r="I908" s="227" t="s">
        <v>2151</v>
      </c>
      <c r="J908" s="268" t="s">
        <v>2004</v>
      </c>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row>
    <row r="909" spans="1:52" s="235" customFormat="1" ht="72">
      <c r="A909" s="224">
        <v>905</v>
      </c>
      <c r="B909" s="131" t="s">
        <v>2152</v>
      </c>
      <c r="C909" s="131"/>
      <c r="D909" s="227" t="s">
        <v>135</v>
      </c>
      <c r="E909" s="228">
        <v>0.6</v>
      </c>
      <c r="F909" s="228"/>
      <c r="G909" s="230" t="s">
        <v>2153</v>
      </c>
      <c r="H909" s="231" t="s">
        <v>2148</v>
      </c>
      <c r="I909" s="227" t="s">
        <v>2154</v>
      </c>
      <c r="J909" s="268" t="s">
        <v>2004</v>
      </c>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row>
    <row r="910" spans="1:52" s="245" customFormat="1" ht="78" customHeight="1">
      <c r="A910" s="224">
        <v>906</v>
      </c>
      <c r="B910" s="225" t="s">
        <v>2069</v>
      </c>
      <c r="C910" s="260"/>
      <c r="D910" s="313" t="s">
        <v>140</v>
      </c>
      <c r="E910" s="236">
        <v>0.8</v>
      </c>
      <c r="F910" s="228"/>
      <c r="G910" s="268" t="s">
        <v>2070</v>
      </c>
      <c r="H910" s="308" t="s">
        <v>748</v>
      </c>
      <c r="I910" s="268" t="s">
        <v>2155</v>
      </c>
      <c r="J910" s="268" t="s">
        <v>2156</v>
      </c>
    </row>
    <row r="911" spans="1:52" ht="78" customHeight="1">
      <c r="A911" s="224">
        <v>907</v>
      </c>
      <c r="B911" s="225" t="s">
        <v>2157</v>
      </c>
      <c r="C911" s="260"/>
      <c r="D911" s="234" t="s">
        <v>158</v>
      </c>
      <c r="E911" s="236">
        <v>0.4</v>
      </c>
      <c r="F911" s="236"/>
      <c r="G911" s="230" t="s">
        <v>2158</v>
      </c>
      <c r="H911" s="314" t="s">
        <v>829</v>
      </c>
      <c r="I911" s="227" t="s">
        <v>2159</v>
      </c>
      <c r="J911" s="268" t="s">
        <v>2156</v>
      </c>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192"/>
      <c r="AH911" s="192"/>
      <c r="AI911" s="192"/>
      <c r="AJ911" s="192"/>
      <c r="AK911" s="192"/>
      <c r="AL911" s="192"/>
      <c r="AM911" s="192"/>
      <c r="AN911" s="192"/>
      <c r="AO911" s="192"/>
      <c r="AP911" s="192"/>
      <c r="AQ911" s="192"/>
      <c r="AR911" s="192"/>
      <c r="AS911" s="192"/>
      <c r="AT911" s="192"/>
      <c r="AU911" s="192"/>
      <c r="AV911" s="192"/>
      <c r="AW911" s="192"/>
      <c r="AX911" s="192"/>
      <c r="AY911" s="192"/>
      <c r="AZ911" s="192"/>
    </row>
    <row r="912" spans="1:52" ht="96.75" customHeight="1">
      <c r="A912" s="224">
        <v>908</v>
      </c>
      <c r="B912" s="225" t="s">
        <v>2160</v>
      </c>
      <c r="C912" s="260"/>
      <c r="D912" s="234" t="s">
        <v>158</v>
      </c>
      <c r="E912" s="236">
        <v>0.4</v>
      </c>
      <c r="F912" s="236"/>
      <c r="G912" s="230" t="s">
        <v>2161</v>
      </c>
      <c r="H912" s="314" t="s">
        <v>829</v>
      </c>
      <c r="I912" s="227" t="s">
        <v>2162</v>
      </c>
      <c r="J912" s="268" t="s">
        <v>2156</v>
      </c>
      <c r="K912" s="192"/>
      <c r="L912" s="192"/>
      <c r="M912" s="192"/>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192"/>
      <c r="AK912" s="192"/>
      <c r="AL912" s="192"/>
      <c r="AM912" s="192"/>
      <c r="AN912" s="192"/>
      <c r="AO912" s="192"/>
      <c r="AP912" s="192"/>
      <c r="AQ912" s="192"/>
      <c r="AR912" s="192"/>
      <c r="AS912" s="192"/>
      <c r="AT912" s="192"/>
      <c r="AU912" s="192"/>
      <c r="AV912" s="192"/>
      <c r="AW912" s="192"/>
      <c r="AX912" s="192"/>
      <c r="AY912" s="192"/>
      <c r="AZ912" s="192"/>
    </row>
    <row r="913" spans="1:52" ht="78" customHeight="1">
      <c r="A913" s="224">
        <v>909</v>
      </c>
      <c r="B913" s="225" t="s">
        <v>2163</v>
      </c>
      <c r="C913" s="260"/>
      <c r="D913" s="234" t="s">
        <v>158</v>
      </c>
      <c r="E913" s="236">
        <v>0.4</v>
      </c>
      <c r="F913" s="236"/>
      <c r="G913" s="230" t="s">
        <v>2164</v>
      </c>
      <c r="H913" s="314" t="s">
        <v>829</v>
      </c>
      <c r="I913" s="227" t="s">
        <v>2165</v>
      </c>
      <c r="J913" s="268" t="s">
        <v>2156</v>
      </c>
      <c r="K913" s="192"/>
      <c r="L913" s="192"/>
      <c r="M913" s="192"/>
      <c r="N913" s="192"/>
      <c r="O913" s="192"/>
      <c r="P913" s="192"/>
      <c r="Q913" s="192"/>
      <c r="R913" s="192"/>
      <c r="S913" s="192"/>
      <c r="T913" s="192"/>
      <c r="U913" s="192"/>
      <c r="V913" s="192"/>
      <c r="W913" s="192"/>
      <c r="X913" s="192"/>
      <c r="Y913" s="192"/>
      <c r="Z913" s="192"/>
      <c r="AA913" s="192"/>
      <c r="AB913" s="192"/>
      <c r="AC913" s="192"/>
      <c r="AD913" s="192"/>
      <c r="AE913" s="192"/>
      <c r="AF913" s="192"/>
      <c r="AG913" s="192"/>
      <c r="AH913" s="192"/>
      <c r="AI913" s="192"/>
      <c r="AJ913" s="192"/>
      <c r="AK913" s="192"/>
      <c r="AL913" s="192"/>
      <c r="AM913" s="192"/>
      <c r="AN913" s="192"/>
      <c r="AO913" s="192"/>
      <c r="AP913" s="192"/>
      <c r="AQ913" s="192"/>
      <c r="AR913" s="192"/>
      <c r="AS913" s="192"/>
      <c r="AT913" s="192"/>
      <c r="AU913" s="192"/>
      <c r="AV913" s="192"/>
      <c r="AW913" s="192"/>
      <c r="AX913" s="192"/>
      <c r="AY913" s="192"/>
      <c r="AZ913" s="192"/>
    </row>
    <row r="914" spans="1:52" ht="99" customHeight="1">
      <c r="A914" s="224">
        <v>910</v>
      </c>
      <c r="B914" s="225" t="s">
        <v>2166</v>
      </c>
      <c r="C914" s="226"/>
      <c r="D914" s="234" t="s">
        <v>158</v>
      </c>
      <c r="E914" s="236">
        <v>0.4</v>
      </c>
      <c r="F914" s="236"/>
      <c r="G914" s="315" t="s">
        <v>2167</v>
      </c>
      <c r="H914" s="316" t="s">
        <v>2168</v>
      </c>
      <c r="I914" s="268" t="s">
        <v>2169</v>
      </c>
      <c r="J914" s="268" t="s">
        <v>2156</v>
      </c>
      <c r="K914" s="192"/>
      <c r="L914" s="192"/>
      <c r="M914" s="192"/>
      <c r="N914" s="192"/>
      <c r="O914" s="192"/>
      <c r="P914" s="192"/>
      <c r="Q914" s="192"/>
      <c r="R914" s="192"/>
      <c r="S914" s="192"/>
      <c r="T914" s="192"/>
      <c r="U914" s="192"/>
      <c r="V914" s="192"/>
      <c r="W914" s="192"/>
      <c r="X914" s="192"/>
      <c r="Y914" s="192"/>
      <c r="Z914" s="192"/>
      <c r="AA914" s="192"/>
      <c r="AB914" s="192"/>
      <c r="AC914" s="192"/>
      <c r="AD914" s="192"/>
      <c r="AE914" s="192"/>
      <c r="AF914" s="192"/>
      <c r="AG914" s="192"/>
      <c r="AH914" s="192"/>
      <c r="AI914" s="192"/>
      <c r="AJ914" s="192"/>
      <c r="AK914" s="192"/>
      <c r="AL914" s="192"/>
      <c r="AM914" s="192"/>
      <c r="AN914" s="192"/>
      <c r="AO914" s="192"/>
      <c r="AP914" s="192"/>
      <c r="AQ914" s="192"/>
      <c r="AR914" s="192"/>
      <c r="AS914" s="192"/>
      <c r="AT914" s="192"/>
      <c r="AU914" s="192"/>
      <c r="AV914" s="192"/>
      <c r="AW914" s="192"/>
      <c r="AX914" s="192"/>
      <c r="AY914" s="192"/>
      <c r="AZ914" s="192"/>
    </row>
    <row r="915" spans="1:52" ht="106.5" customHeight="1">
      <c r="A915" s="224">
        <v>911</v>
      </c>
      <c r="B915" s="225" t="s">
        <v>2170</v>
      </c>
      <c r="C915" s="226"/>
      <c r="D915" s="234" t="s">
        <v>158</v>
      </c>
      <c r="E915" s="236">
        <v>0.4</v>
      </c>
      <c r="F915" s="236"/>
      <c r="G915" s="315" t="s">
        <v>2171</v>
      </c>
      <c r="H915" s="316" t="s">
        <v>2168</v>
      </c>
      <c r="I915" s="268" t="s">
        <v>2172</v>
      </c>
      <c r="J915" s="268" t="s">
        <v>2156</v>
      </c>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192"/>
      <c r="AK915" s="192"/>
      <c r="AL915" s="192"/>
      <c r="AM915" s="192"/>
      <c r="AN915" s="192"/>
      <c r="AO915" s="192"/>
      <c r="AP915" s="192"/>
      <c r="AQ915" s="192"/>
      <c r="AR915" s="192"/>
      <c r="AS915" s="192"/>
      <c r="AT915" s="192"/>
      <c r="AU915" s="192"/>
      <c r="AV915" s="192"/>
      <c r="AW915" s="192"/>
      <c r="AX915" s="192"/>
      <c r="AY915" s="192"/>
      <c r="AZ915" s="192"/>
    </row>
    <row r="916" spans="1:52" ht="78" customHeight="1">
      <c r="A916" s="224">
        <v>912</v>
      </c>
      <c r="B916" s="225" t="s">
        <v>2173</v>
      </c>
      <c r="C916" s="226"/>
      <c r="D916" s="234" t="s">
        <v>158</v>
      </c>
      <c r="E916" s="236">
        <v>0.4</v>
      </c>
      <c r="F916" s="236"/>
      <c r="G916" s="315" t="s">
        <v>2174</v>
      </c>
      <c r="H916" s="316" t="s">
        <v>2168</v>
      </c>
      <c r="I916" s="268" t="s">
        <v>2090</v>
      </c>
      <c r="J916" s="268" t="s">
        <v>2156</v>
      </c>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192"/>
      <c r="AH916" s="192"/>
      <c r="AI916" s="192"/>
      <c r="AJ916" s="192"/>
      <c r="AK916" s="192"/>
      <c r="AL916" s="192"/>
      <c r="AM916" s="192"/>
      <c r="AN916" s="192"/>
      <c r="AO916" s="192"/>
      <c r="AP916" s="192"/>
      <c r="AQ916" s="192"/>
      <c r="AR916" s="192"/>
      <c r="AS916" s="192"/>
      <c r="AT916" s="192"/>
      <c r="AU916" s="192"/>
      <c r="AV916" s="192"/>
      <c r="AW916" s="192"/>
      <c r="AX916" s="192"/>
      <c r="AY916" s="192"/>
      <c r="AZ916" s="192"/>
    </row>
    <row r="917" spans="1:52" ht="78" customHeight="1">
      <c r="A917" s="224">
        <v>913</v>
      </c>
      <c r="B917" s="225" t="s">
        <v>2175</v>
      </c>
      <c r="C917" s="226"/>
      <c r="D917" s="234" t="s">
        <v>158</v>
      </c>
      <c r="E917" s="236">
        <v>0.4</v>
      </c>
      <c r="F917" s="236"/>
      <c r="G917" s="315" t="s">
        <v>2176</v>
      </c>
      <c r="H917" s="316" t="s">
        <v>2168</v>
      </c>
      <c r="I917" s="227" t="s">
        <v>2177</v>
      </c>
      <c r="J917" s="268" t="s">
        <v>2156</v>
      </c>
      <c r="K917" s="192"/>
      <c r="L917" s="192"/>
      <c r="M917" s="192"/>
      <c r="N917" s="192"/>
      <c r="O917" s="192"/>
      <c r="P917" s="192"/>
      <c r="Q917" s="192"/>
      <c r="R917" s="192"/>
      <c r="S917" s="192"/>
      <c r="T917" s="192"/>
      <c r="U917" s="192"/>
      <c r="V917" s="192"/>
      <c r="W917" s="192"/>
      <c r="X917" s="192"/>
      <c r="Y917" s="192"/>
      <c r="Z917" s="192"/>
      <c r="AA917" s="192"/>
      <c r="AB917" s="192"/>
      <c r="AC917" s="192"/>
      <c r="AD917" s="192"/>
      <c r="AE917" s="192"/>
      <c r="AF917" s="192"/>
      <c r="AG917" s="192"/>
      <c r="AH917" s="192"/>
      <c r="AI917" s="192"/>
      <c r="AJ917" s="192"/>
      <c r="AK917" s="192"/>
      <c r="AL917" s="192"/>
      <c r="AM917" s="192"/>
      <c r="AN917" s="192"/>
      <c r="AO917" s="192"/>
      <c r="AP917" s="192"/>
      <c r="AQ917" s="192"/>
      <c r="AR917" s="192"/>
      <c r="AS917" s="192"/>
      <c r="AT917" s="192"/>
      <c r="AU917" s="192"/>
      <c r="AV917" s="192"/>
      <c r="AW917" s="192"/>
      <c r="AX917" s="192"/>
      <c r="AY917" s="192"/>
      <c r="AZ917" s="192"/>
    </row>
    <row r="918" spans="1:52" ht="78" customHeight="1">
      <c r="A918" s="224">
        <v>914</v>
      </c>
      <c r="B918" s="225" t="s">
        <v>2178</v>
      </c>
      <c r="C918" s="260"/>
      <c r="D918" s="234" t="s">
        <v>158</v>
      </c>
      <c r="E918" s="236">
        <v>0.4</v>
      </c>
      <c r="F918" s="236"/>
      <c r="G918" s="315" t="s">
        <v>2179</v>
      </c>
      <c r="H918" s="316" t="s">
        <v>2168</v>
      </c>
      <c r="I918" s="227" t="s">
        <v>2180</v>
      </c>
      <c r="J918" s="268" t="s">
        <v>2156</v>
      </c>
      <c r="K918" s="192"/>
      <c r="L918" s="192"/>
      <c r="M918" s="192"/>
      <c r="N918" s="192"/>
      <c r="O918" s="192"/>
      <c r="P918" s="192"/>
      <c r="Q918" s="192"/>
      <c r="R918" s="192"/>
      <c r="S918" s="192"/>
      <c r="T918" s="192"/>
      <c r="U918" s="192"/>
      <c r="V918" s="192"/>
      <c r="W918" s="192"/>
      <c r="X918" s="192"/>
      <c r="Y918" s="192"/>
      <c r="Z918" s="192"/>
      <c r="AA918" s="192"/>
      <c r="AB918" s="192"/>
      <c r="AC918" s="192"/>
      <c r="AD918" s="192"/>
      <c r="AE918" s="192"/>
      <c r="AF918" s="192"/>
      <c r="AG918" s="192"/>
      <c r="AH918" s="192"/>
      <c r="AI918" s="192"/>
      <c r="AJ918" s="192"/>
      <c r="AK918" s="192"/>
      <c r="AL918" s="192"/>
      <c r="AM918" s="192"/>
      <c r="AN918" s="192"/>
      <c r="AO918" s="192"/>
      <c r="AP918" s="192"/>
      <c r="AQ918" s="192"/>
      <c r="AR918" s="192"/>
      <c r="AS918" s="192"/>
      <c r="AT918" s="192"/>
      <c r="AU918" s="192"/>
      <c r="AV918" s="192"/>
      <c r="AW918" s="192"/>
      <c r="AX918" s="192"/>
      <c r="AY918" s="192"/>
      <c r="AZ918" s="192"/>
    </row>
    <row r="919" spans="1:52" ht="78" customHeight="1">
      <c r="A919" s="224">
        <v>915</v>
      </c>
      <c r="B919" s="225" t="s">
        <v>2181</v>
      </c>
      <c r="C919" s="260"/>
      <c r="D919" s="234" t="s">
        <v>158</v>
      </c>
      <c r="E919" s="236">
        <v>0.4</v>
      </c>
      <c r="F919" s="236"/>
      <c r="G919" s="315" t="s">
        <v>2182</v>
      </c>
      <c r="H919" s="316" t="s">
        <v>2168</v>
      </c>
      <c r="I919" s="227" t="s">
        <v>2183</v>
      </c>
      <c r="J919" s="268" t="s">
        <v>2156</v>
      </c>
      <c r="K919" s="192"/>
      <c r="L919" s="192"/>
      <c r="M919" s="192"/>
      <c r="N919" s="192"/>
      <c r="O919" s="192"/>
      <c r="P919" s="192"/>
      <c r="Q919" s="192"/>
      <c r="R919" s="192"/>
      <c r="S919" s="192"/>
      <c r="T919" s="192"/>
      <c r="U919" s="192"/>
      <c r="V919" s="192"/>
      <c r="W919" s="192"/>
      <c r="X919" s="192"/>
      <c r="Y919" s="192"/>
      <c r="Z919" s="192"/>
      <c r="AA919" s="192"/>
      <c r="AB919" s="192"/>
      <c r="AC919" s="192"/>
      <c r="AD919" s="192"/>
      <c r="AE919" s="192"/>
      <c r="AF919" s="192"/>
      <c r="AG919" s="192"/>
      <c r="AH919" s="192"/>
      <c r="AI919" s="192"/>
      <c r="AJ919" s="192"/>
      <c r="AK919" s="192"/>
      <c r="AL919" s="192"/>
      <c r="AM919" s="192"/>
      <c r="AN919" s="192"/>
      <c r="AO919" s="192"/>
      <c r="AP919" s="192"/>
      <c r="AQ919" s="192"/>
      <c r="AR919" s="192"/>
      <c r="AS919" s="192"/>
      <c r="AT919" s="192"/>
      <c r="AU919" s="192"/>
      <c r="AV919" s="192"/>
      <c r="AW919" s="192"/>
      <c r="AX919" s="192"/>
      <c r="AY919" s="192"/>
      <c r="AZ919" s="192"/>
    </row>
    <row r="920" spans="1:52" ht="78" customHeight="1">
      <c r="A920" s="224">
        <v>916</v>
      </c>
      <c r="B920" s="225" t="s">
        <v>2184</v>
      </c>
      <c r="C920" s="260"/>
      <c r="D920" s="234" t="s">
        <v>158</v>
      </c>
      <c r="E920" s="236">
        <v>0.4</v>
      </c>
      <c r="F920" s="236"/>
      <c r="G920" s="315" t="s">
        <v>2185</v>
      </c>
      <c r="H920" s="316" t="s">
        <v>2168</v>
      </c>
      <c r="I920" s="227" t="s">
        <v>2186</v>
      </c>
      <c r="J920" s="268" t="s">
        <v>2156</v>
      </c>
      <c r="K920" s="192"/>
      <c r="L920" s="192"/>
      <c r="M920" s="192"/>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c r="AI920" s="192"/>
      <c r="AJ920" s="192"/>
      <c r="AK920" s="192"/>
      <c r="AL920" s="192"/>
      <c r="AM920" s="192"/>
      <c r="AN920" s="192"/>
      <c r="AO920" s="192"/>
      <c r="AP920" s="192"/>
      <c r="AQ920" s="192"/>
      <c r="AR920" s="192"/>
      <c r="AS920" s="192"/>
      <c r="AT920" s="192"/>
      <c r="AU920" s="192"/>
      <c r="AV920" s="192"/>
      <c r="AW920" s="192"/>
      <c r="AX920" s="192"/>
      <c r="AY920" s="192"/>
      <c r="AZ920" s="192"/>
    </row>
    <row r="921" spans="1:52" ht="78" customHeight="1">
      <c r="A921" s="224">
        <v>917</v>
      </c>
      <c r="B921" s="225" t="s">
        <v>2187</v>
      </c>
      <c r="C921" s="260"/>
      <c r="D921" s="317" t="s">
        <v>135</v>
      </c>
      <c r="E921" s="236">
        <v>0.6</v>
      </c>
      <c r="F921" s="236"/>
      <c r="G921" s="230" t="s">
        <v>2188</v>
      </c>
      <c r="H921" s="231" t="s">
        <v>2189</v>
      </c>
      <c r="I921" s="126" t="s">
        <v>2190</v>
      </c>
      <c r="J921" s="268" t="s">
        <v>2191</v>
      </c>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192"/>
      <c r="AK921" s="192"/>
      <c r="AL921" s="192"/>
      <c r="AM921" s="192"/>
      <c r="AN921" s="192"/>
      <c r="AO921" s="192"/>
      <c r="AP921" s="192"/>
      <c r="AQ921" s="192"/>
      <c r="AR921" s="192"/>
      <c r="AS921" s="192"/>
      <c r="AT921" s="192"/>
      <c r="AU921" s="192"/>
      <c r="AV921" s="192"/>
      <c r="AW921" s="192"/>
      <c r="AX921" s="192"/>
      <c r="AY921" s="192"/>
      <c r="AZ921" s="192"/>
    </row>
    <row r="922" spans="1:52" ht="78" customHeight="1">
      <c r="A922" s="224">
        <v>918</v>
      </c>
      <c r="B922" s="225" t="s">
        <v>2110</v>
      </c>
      <c r="C922" s="226"/>
      <c r="D922" s="227" t="s">
        <v>123</v>
      </c>
      <c r="E922" s="236">
        <v>1</v>
      </c>
      <c r="F922" s="236"/>
      <c r="G922" s="230" t="s">
        <v>2192</v>
      </c>
      <c r="H922" s="224">
        <v>2565</v>
      </c>
      <c r="I922" s="126" t="s">
        <v>2007</v>
      </c>
      <c r="J922" s="268" t="s">
        <v>2156</v>
      </c>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192"/>
      <c r="AL922" s="192"/>
      <c r="AM922" s="192"/>
      <c r="AN922" s="192"/>
      <c r="AO922" s="192"/>
      <c r="AP922" s="192"/>
      <c r="AQ922" s="192"/>
      <c r="AR922" s="192"/>
      <c r="AS922" s="192"/>
      <c r="AT922" s="192"/>
      <c r="AU922" s="192"/>
      <c r="AV922" s="192"/>
      <c r="AW922" s="192"/>
      <c r="AX922" s="192"/>
      <c r="AY922" s="192"/>
      <c r="AZ922" s="192"/>
    </row>
    <row r="923" spans="1:52" ht="78" customHeight="1">
      <c r="A923" s="224">
        <v>919</v>
      </c>
      <c r="B923" s="225" t="s">
        <v>2193</v>
      </c>
      <c r="C923" s="226"/>
      <c r="D923" s="313" t="s">
        <v>140</v>
      </c>
      <c r="E923" s="236">
        <v>0.8</v>
      </c>
      <c r="F923" s="228"/>
      <c r="G923" s="230" t="s">
        <v>2194</v>
      </c>
      <c r="H923" s="231" t="s">
        <v>2195</v>
      </c>
      <c r="I923" s="227" t="s">
        <v>2183</v>
      </c>
      <c r="J923" s="268" t="s">
        <v>2156</v>
      </c>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2"/>
      <c r="AK923" s="192"/>
      <c r="AL923" s="192"/>
      <c r="AM923" s="192"/>
      <c r="AN923" s="192"/>
      <c r="AO923" s="192"/>
      <c r="AP923" s="192"/>
      <c r="AQ923" s="192"/>
      <c r="AR923" s="192"/>
      <c r="AS923" s="192"/>
      <c r="AT923" s="192"/>
      <c r="AU923" s="192"/>
      <c r="AV923" s="192"/>
      <c r="AW923" s="192"/>
      <c r="AX923" s="192"/>
      <c r="AY923" s="192"/>
      <c r="AZ923" s="192"/>
    </row>
    <row r="924" spans="1:52" ht="78" customHeight="1">
      <c r="A924" s="224">
        <v>920</v>
      </c>
      <c r="B924" s="225" t="s">
        <v>2196</v>
      </c>
      <c r="C924" s="260"/>
      <c r="D924" s="234" t="s">
        <v>158</v>
      </c>
      <c r="E924" s="236">
        <v>0.4</v>
      </c>
      <c r="F924" s="228"/>
      <c r="G924" s="230" t="s">
        <v>2197</v>
      </c>
      <c r="H924" s="229" t="s">
        <v>1128</v>
      </c>
      <c r="I924" s="227" t="s">
        <v>2099</v>
      </c>
      <c r="J924" s="268" t="s">
        <v>2156</v>
      </c>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192"/>
      <c r="AK924" s="192"/>
      <c r="AL924" s="192"/>
      <c r="AM924" s="192"/>
      <c r="AN924" s="192"/>
      <c r="AO924" s="192"/>
      <c r="AP924" s="192"/>
      <c r="AQ924" s="192"/>
      <c r="AR924" s="192"/>
      <c r="AS924" s="192"/>
      <c r="AT924" s="192"/>
      <c r="AU924" s="192"/>
      <c r="AV924" s="192"/>
      <c r="AW924" s="192"/>
      <c r="AX924" s="192"/>
      <c r="AY924" s="192"/>
      <c r="AZ924" s="192"/>
    </row>
    <row r="925" spans="1:52" ht="87.75" customHeight="1">
      <c r="A925" s="224">
        <v>921</v>
      </c>
      <c r="B925" s="225" t="s">
        <v>2198</v>
      </c>
      <c r="C925" s="260"/>
      <c r="D925" s="234" t="s">
        <v>158</v>
      </c>
      <c r="E925" s="236">
        <v>0.4</v>
      </c>
      <c r="F925" s="236"/>
      <c r="G925" s="230" t="s">
        <v>2199</v>
      </c>
      <c r="H925" s="229" t="s">
        <v>1128</v>
      </c>
      <c r="I925" s="227" t="s">
        <v>2099</v>
      </c>
      <c r="J925" s="268" t="s">
        <v>2156</v>
      </c>
      <c r="K925" s="192"/>
      <c r="L925" s="192"/>
      <c r="M925" s="192"/>
      <c r="N925" s="192"/>
      <c r="O925" s="192"/>
      <c r="P925" s="192"/>
      <c r="Q925" s="192"/>
      <c r="R925" s="192"/>
      <c r="S925" s="192"/>
      <c r="T925" s="192"/>
      <c r="U925" s="192"/>
      <c r="V925" s="192"/>
      <c r="W925" s="192"/>
      <c r="X925" s="192"/>
      <c r="Y925" s="192"/>
      <c r="Z925" s="192"/>
      <c r="AA925" s="192"/>
      <c r="AB925" s="192"/>
      <c r="AC925" s="192"/>
      <c r="AD925" s="192"/>
      <c r="AE925" s="192"/>
      <c r="AF925" s="192"/>
      <c r="AG925" s="192"/>
      <c r="AH925" s="192"/>
      <c r="AI925" s="192"/>
      <c r="AJ925" s="192"/>
      <c r="AK925" s="192"/>
      <c r="AL925" s="192"/>
      <c r="AM925" s="192"/>
      <c r="AN925" s="192"/>
      <c r="AO925" s="192"/>
      <c r="AP925" s="192"/>
      <c r="AQ925" s="192"/>
      <c r="AR925" s="192"/>
      <c r="AS925" s="192"/>
      <c r="AT925" s="192"/>
      <c r="AU925" s="192"/>
      <c r="AV925" s="192"/>
      <c r="AW925" s="192"/>
      <c r="AX925" s="192"/>
      <c r="AY925" s="192"/>
      <c r="AZ925" s="192"/>
    </row>
    <row r="926" spans="1:52" ht="78" customHeight="1">
      <c r="A926" s="224">
        <v>922</v>
      </c>
      <c r="B926" s="225" t="s">
        <v>2200</v>
      </c>
      <c r="C926" s="226"/>
      <c r="D926" s="227" t="s">
        <v>140</v>
      </c>
      <c r="E926" s="236">
        <v>0.8</v>
      </c>
      <c r="F926" s="236"/>
      <c r="G926" s="230" t="s">
        <v>2201</v>
      </c>
      <c r="H926" s="318" t="s">
        <v>2202</v>
      </c>
      <c r="I926" s="227" t="s">
        <v>2169</v>
      </c>
      <c r="J926" s="268" t="s">
        <v>2156</v>
      </c>
      <c r="K926" s="192"/>
      <c r="L926" s="192"/>
      <c r="M926" s="192"/>
      <c r="N926" s="192"/>
      <c r="O926" s="192"/>
      <c r="P926" s="192"/>
      <c r="Q926" s="192"/>
      <c r="R926" s="192"/>
      <c r="S926" s="192"/>
      <c r="T926" s="192"/>
      <c r="U926" s="192"/>
      <c r="V926" s="192"/>
      <c r="W926" s="192"/>
      <c r="X926" s="192"/>
      <c r="Y926" s="192"/>
      <c r="Z926" s="192"/>
      <c r="AA926" s="192"/>
      <c r="AB926" s="192"/>
      <c r="AC926" s="192"/>
      <c r="AD926" s="192"/>
      <c r="AE926" s="192"/>
      <c r="AF926" s="192"/>
      <c r="AG926" s="192"/>
      <c r="AH926" s="192"/>
      <c r="AI926" s="192"/>
      <c r="AJ926" s="192"/>
      <c r="AK926" s="192"/>
      <c r="AL926" s="192"/>
      <c r="AM926" s="192"/>
      <c r="AN926" s="192"/>
      <c r="AO926" s="192"/>
      <c r="AP926" s="192"/>
      <c r="AQ926" s="192"/>
      <c r="AR926" s="192"/>
      <c r="AS926" s="192"/>
      <c r="AT926" s="192"/>
      <c r="AU926" s="192"/>
      <c r="AV926" s="192"/>
      <c r="AW926" s="192"/>
      <c r="AX926" s="192"/>
      <c r="AY926" s="192"/>
      <c r="AZ926" s="192"/>
    </row>
    <row r="927" spans="1:52" ht="73.5" customHeight="1">
      <c r="A927" s="224">
        <v>923</v>
      </c>
      <c r="B927" s="225" t="s">
        <v>2203</v>
      </c>
      <c r="C927" s="260"/>
      <c r="D927" s="227" t="s">
        <v>181</v>
      </c>
      <c r="E927" s="236">
        <v>0.2</v>
      </c>
      <c r="F927" s="228"/>
      <c r="G927" s="230" t="s">
        <v>2204</v>
      </c>
      <c r="H927" s="229" t="s">
        <v>2205</v>
      </c>
      <c r="I927" s="227" t="s">
        <v>2099</v>
      </c>
      <c r="J927" s="268" t="s">
        <v>2156</v>
      </c>
      <c r="K927" s="192"/>
      <c r="L927" s="192"/>
      <c r="M927" s="192"/>
      <c r="N927" s="192"/>
      <c r="O927" s="192"/>
      <c r="P927" s="192"/>
      <c r="Q927" s="192"/>
      <c r="R927" s="192"/>
      <c r="S927" s="192"/>
      <c r="T927" s="192"/>
      <c r="U927" s="192"/>
      <c r="V927" s="192"/>
      <c r="W927" s="192"/>
      <c r="X927" s="192"/>
      <c r="Y927" s="192"/>
      <c r="Z927" s="192"/>
      <c r="AA927" s="192"/>
      <c r="AB927" s="192"/>
      <c r="AC927" s="192"/>
      <c r="AD927" s="192"/>
      <c r="AE927" s="192"/>
      <c r="AF927" s="192"/>
      <c r="AG927" s="192"/>
      <c r="AH927" s="192"/>
      <c r="AI927" s="192"/>
      <c r="AJ927" s="192"/>
      <c r="AK927" s="192"/>
      <c r="AL927" s="192"/>
      <c r="AM927" s="192"/>
      <c r="AN927" s="192"/>
      <c r="AO927" s="192"/>
      <c r="AP927" s="192"/>
      <c r="AQ927" s="192"/>
      <c r="AR927" s="192"/>
      <c r="AS927" s="192"/>
      <c r="AT927" s="192"/>
      <c r="AU927" s="192"/>
      <c r="AV927" s="192"/>
      <c r="AW927" s="192"/>
      <c r="AX927" s="192"/>
      <c r="AY927" s="192"/>
      <c r="AZ927" s="192"/>
    </row>
    <row r="928" spans="1:52" ht="73.5" customHeight="1">
      <c r="A928" s="224">
        <v>924</v>
      </c>
      <c r="B928" s="225" t="s">
        <v>2206</v>
      </c>
      <c r="C928" s="260"/>
      <c r="D928" s="227" t="s">
        <v>181</v>
      </c>
      <c r="E928" s="236">
        <v>0.2</v>
      </c>
      <c r="F928" s="228"/>
      <c r="G928" s="230" t="s">
        <v>2204</v>
      </c>
      <c r="H928" s="229" t="s">
        <v>2205</v>
      </c>
      <c r="I928" s="227" t="s">
        <v>2099</v>
      </c>
      <c r="J928" s="268" t="s">
        <v>2156</v>
      </c>
      <c r="K928" s="192"/>
      <c r="L928" s="192"/>
      <c r="M928" s="192"/>
      <c r="N928" s="192"/>
      <c r="O928" s="192"/>
      <c r="P928" s="192"/>
      <c r="Q928" s="192"/>
      <c r="R928" s="192"/>
      <c r="S928" s="192"/>
      <c r="T928" s="192"/>
      <c r="U928" s="192"/>
      <c r="V928" s="192"/>
      <c r="W928" s="192"/>
      <c r="X928" s="192"/>
      <c r="Y928" s="192"/>
      <c r="Z928" s="192"/>
      <c r="AA928" s="192"/>
      <c r="AB928" s="192"/>
      <c r="AC928" s="192"/>
      <c r="AD928" s="192"/>
      <c r="AE928" s="192"/>
      <c r="AF928" s="192"/>
      <c r="AG928" s="192"/>
      <c r="AH928" s="192"/>
      <c r="AI928" s="192"/>
      <c r="AJ928" s="192"/>
      <c r="AK928" s="192"/>
      <c r="AL928" s="192"/>
      <c r="AM928" s="192"/>
      <c r="AN928" s="192"/>
      <c r="AO928" s="192"/>
      <c r="AP928" s="192"/>
      <c r="AQ928" s="192"/>
      <c r="AR928" s="192"/>
      <c r="AS928" s="192"/>
      <c r="AT928" s="192"/>
      <c r="AU928" s="192"/>
      <c r="AV928" s="192"/>
      <c r="AW928" s="192"/>
      <c r="AX928" s="192"/>
      <c r="AY928" s="192"/>
      <c r="AZ928" s="192"/>
    </row>
    <row r="929" spans="1:52" ht="75.75" customHeight="1">
      <c r="A929" s="224">
        <v>925</v>
      </c>
      <c r="B929" s="225" t="s">
        <v>2207</v>
      </c>
      <c r="C929" s="260"/>
      <c r="D929" s="227" t="s">
        <v>181</v>
      </c>
      <c r="E929" s="236">
        <v>0.2</v>
      </c>
      <c r="F929" s="228"/>
      <c r="G929" s="227" t="s">
        <v>2204</v>
      </c>
      <c r="H929" s="229" t="s">
        <v>2205</v>
      </c>
      <c r="I929" s="227" t="s">
        <v>2099</v>
      </c>
      <c r="J929" s="268" t="s">
        <v>2156</v>
      </c>
      <c r="K929" s="192"/>
      <c r="L929" s="192"/>
      <c r="M929" s="192"/>
      <c r="N929" s="192"/>
      <c r="O929" s="192"/>
      <c r="P929" s="192"/>
      <c r="Q929" s="192"/>
      <c r="R929" s="192"/>
      <c r="S929" s="192"/>
      <c r="T929" s="192"/>
      <c r="U929" s="192"/>
      <c r="V929" s="192"/>
      <c r="W929" s="192"/>
      <c r="X929" s="192"/>
      <c r="Y929" s="192"/>
      <c r="Z929" s="192"/>
      <c r="AA929" s="192"/>
      <c r="AB929" s="192"/>
      <c r="AC929" s="192"/>
      <c r="AD929" s="192"/>
      <c r="AE929" s="192"/>
      <c r="AF929" s="192"/>
      <c r="AG929" s="192"/>
      <c r="AH929" s="192"/>
      <c r="AI929" s="192"/>
      <c r="AJ929" s="192"/>
      <c r="AK929" s="192"/>
      <c r="AL929" s="192"/>
      <c r="AM929" s="192"/>
      <c r="AN929" s="192"/>
      <c r="AO929" s="192"/>
      <c r="AP929" s="192"/>
      <c r="AQ929" s="192"/>
      <c r="AR929" s="192"/>
      <c r="AS929" s="192"/>
      <c r="AT929" s="192"/>
      <c r="AU929" s="192"/>
      <c r="AV929" s="192"/>
      <c r="AW929" s="192"/>
      <c r="AX929" s="192"/>
      <c r="AY929" s="192"/>
      <c r="AZ929" s="192"/>
    </row>
    <row r="930" spans="1:52" ht="75.75" customHeight="1">
      <c r="A930" s="224">
        <v>926</v>
      </c>
      <c r="B930" s="225" t="s">
        <v>2208</v>
      </c>
      <c r="C930" s="260"/>
      <c r="D930" s="227" t="s">
        <v>181</v>
      </c>
      <c r="E930" s="236">
        <v>0.2</v>
      </c>
      <c r="F930" s="228"/>
      <c r="G930" s="227" t="s">
        <v>2209</v>
      </c>
      <c r="H930" s="229" t="s">
        <v>2210</v>
      </c>
      <c r="I930" s="227" t="s">
        <v>2099</v>
      </c>
      <c r="J930" s="268" t="s">
        <v>2156</v>
      </c>
      <c r="K930" s="192"/>
      <c r="L930" s="192"/>
      <c r="M930" s="192"/>
      <c r="N930" s="192"/>
      <c r="O930" s="192"/>
      <c r="P930" s="192"/>
      <c r="Q930" s="192"/>
      <c r="R930" s="192"/>
      <c r="S930" s="192"/>
      <c r="T930" s="192"/>
      <c r="U930" s="192"/>
      <c r="V930" s="192"/>
      <c r="W930" s="192"/>
      <c r="X930" s="192"/>
      <c r="Y930" s="192"/>
      <c r="Z930" s="192"/>
      <c r="AA930" s="192"/>
      <c r="AB930" s="192"/>
      <c r="AC930" s="192"/>
      <c r="AD930" s="192"/>
      <c r="AE930" s="192"/>
      <c r="AF930" s="192"/>
      <c r="AG930" s="192"/>
      <c r="AH930" s="192"/>
      <c r="AI930" s="192"/>
      <c r="AJ930" s="192"/>
      <c r="AK930" s="192"/>
      <c r="AL930" s="192"/>
      <c r="AM930" s="192"/>
      <c r="AN930" s="192"/>
      <c r="AO930" s="192"/>
      <c r="AP930" s="192"/>
      <c r="AQ930" s="192"/>
      <c r="AR930" s="192"/>
      <c r="AS930" s="192"/>
      <c r="AT930" s="192"/>
      <c r="AU930" s="192"/>
      <c r="AV930" s="192"/>
      <c r="AW930" s="192"/>
      <c r="AX930" s="192"/>
      <c r="AY930" s="192"/>
      <c r="AZ930" s="192"/>
    </row>
    <row r="931" spans="1:52" ht="72.75" customHeight="1">
      <c r="A931" s="224">
        <v>927</v>
      </c>
      <c r="B931" s="225" t="s">
        <v>2211</v>
      </c>
      <c r="C931" s="260"/>
      <c r="D931" s="227" t="s">
        <v>181</v>
      </c>
      <c r="E931" s="236">
        <v>0.2</v>
      </c>
      <c r="F931" s="236"/>
      <c r="G931" s="230" t="s">
        <v>2212</v>
      </c>
      <c r="H931" s="318" t="s">
        <v>2210</v>
      </c>
      <c r="I931" s="227" t="s">
        <v>2099</v>
      </c>
      <c r="J931" s="268" t="s">
        <v>2156</v>
      </c>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AN931" s="192"/>
      <c r="AO931" s="192"/>
      <c r="AP931" s="192"/>
      <c r="AQ931" s="192"/>
      <c r="AR931" s="192"/>
      <c r="AS931" s="192"/>
      <c r="AT931" s="192"/>
      <c r="AU931" s="192"/>
      <c r="AV931" s="192"/>
      <c r="AW931" s="192"/>
      <c r="AX931" s="192"/>
      <c r="AY931" s="192"/>
      <c r="AZ931" s="192"/>
    </row>
    <row r="932" spans="1:52" ht="120.75" customHeight="1">
      <c r="A932" s="224">
        <v>928</v>
      </c>
      <c r="B932" s="225" t="s">
        <v>2213</v>
      </c>
      <c r="C932" s="260"/>
      <c r="D932" s="227" t="s">
        <v>181</v>
      </c>
      <c r="E932" s="236">
        <v>0.2</v>
      </c>
      <c r="F932" s="236"/>
      <c r="G932" s="230" t="s">
        <v>2214</v>
      </c>
      <c r="H932" s="318" t="s">
        <v>2215</v>
      </c>
      <c r="I932" s="126" t="s">
        <v>2099</v>
      </c>
      <c r="J932" s="268" t="s">
        <v>2156</v>
      </c>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192"/>
      <c r="AK932" s="192"/>
      <c r="AL932" s="192"/>
      <c r="AM932" s="192"/>
      <c r="AN932" s="192"/>
      <c r="AO932" s="192"/>
      <c r="AP932" s="192"/>
      <c r="AQ932" s="192"/>
      <c r="AR932" s="192"/>
      <c r="AS932" s="192"/>
      <c r="AT932" s="192"/>
      <c r="AU932" s="192"/>
      <c r="AV932" s="192"/>
      <c r="AW932" s="192"/>
      <c r="AX932" s="192"/>
      <c r="AY932" s="192"/>
      <c r="AZ932" s="192"/>
    </row>
    <row r="933" spans="1:52" ht="120" customHeight="1">
      <c r="A933" s="224">
        <v>929</v>
      </c>
      <c r="B933" s="225" t="s">
        <v>2216</v>
      </c>
      <c r="C933" s="260"/>
      <c r="D933" s="227" t="s">
        <v>181</v>
      </c>
      <c r="E933" s="236">
        <v>0.2</v>
      </c>
      <c r="F933" s="236"/>
      <c r="G933" s="230" t="s">
        <v>2217</v>
      </c>
      <c r="H933" s="318" t="s">
        <v>2215</v>
      </c>
      <c r="I933" s="227" t="s">
        <v>2099</v>
      </c>
      <c r="J933" s="268" t="s">
        <v>2156</v>
      </c>
      <c r="K933" s="192"/>
      <c r="L933" s="192"/>
      <c r="M933" s="192"/>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192"/>
      <c r="AK933" s="192"/>
      <c r="AL933" s="192"/>
      <c r="AM933" s="192"/>
      <c r="AN933" s="192"/>
      <c r="AO933" s="192"/>
      <c r="AP933" s="192"/>
      <c r="AQ933" s="192"/>
      <c r="AR933" s="192"/>
      <c r="AS933" s="192"/>
      <c r="AT933" s="192"/>
      <c r="AU933" s="192"/>
      <c r="AV933" s="192"/>
      <c r="AW933" s="192"/>
      <c r="AX933" s="192"/>
      <c r="AY933" s="192"/>
      <c r="AZ933" s="192"/>
    </row>
    <row r="934" spans="1:52" ht="126" customHeight="1">
      <c r="A934" s="224">
        <v>930</v>
      </c>
      <c r="B934" s="225" t="s">
        <v>2218</v>
      </c>
      <c r="C934" s="260"/>
      <c r="D934" s="227" t="s">
        <v>181</v>
      </c>
      <c r="E934" s="236">
        <v>0.2</v>
      </c>
      <c r="F934" s="236"/>
      <c r="G934" s="230" t="s">
        <v>2219</v>
      </c>
      <c r="H934" s="318" t="s">
        <v>2215</v>
      </c>
      <c r="I934" s="126" t="s">
        <v>2099</v>
      </c>
      <c r="J934" s="268" t="s">
        <v>2156</v>
      </c>
      <c r="K934" s="192"/>
      <c r="L934" s="192"/>
      <c r="M934" s="192"/>
      <c r="N934" s="192"/>
      <c r="O934" s="192"/>
      <c r="P934" s="192"/>
      <c r="Q934" s="192"/>
      <c r="R934" s="192"/>
      <c r="S934" s="192"/>
      <c r="T934" s="192"/>
      <c r="U934" s="192"/>
      <c r="V934" s="192"/>
      <c r="W934" s="192"/>
      <c r="X934" s="192"/>
      <c r="Y934" s="192"/>
      <c r="Z934" s="192"/>
      <c r="AA934" s="192"/>
      <c r="AB934" s="192"/>
      <c r="AC934" s="192"/>
      <c r="AD934" s="192"/>
      <c r="AE934" s="192"/>
      <c r="AF934" s="192"/>
      <c r="AG934" s="192"/>
      <c r="AH934" s="192"/>
      <c r="AI934" s="192"/>
      <c r="AJ934" s="192"/>
      <c r="AK934" s="192"/>
      <c r="AL934" s="192"/>
      <c r="AM934" s="192"/>
      <c r="AN934" s="192"/>
      <c r="AO934" s="192"/>
      <c r="AP934" s="192"/>
      <c r="AQ934" s="192"/>
      <c r="AR934" s="192"/>
      <c r="AS934" s="192"/>
      <c r="AT934" s="192"/>
      <c r="AU934" s="192"/>
      <c r="AV934" s="192"/>
      <c r="AW934" s="192"/>
      <c r="AX934" s="192"/>
      <c r="AY934" s="192"/>
      <c r="AZ934" s="192"/>
    </row>
    <row r="935" spans="1:52" ht="123.75" customHeight="1">
      <c r="A935" s="224">
        <v>931</v>
      </c>
      <c r="B935" s="225" t="s">
        <v>2220</v>
      </c>
      <c r="C935" s="260"/>
      <c r="D935" s="227" t="s">
        <v>181</v>
      </c>
      <c r="E935" s="236">
        <v>0.2</v>
      </c>
      <c r="F935" s="236"/>
      <c r="G935" s="230" t="s">
        <v>2221</v>
      </c>
      <c r="H935" s="318" t="s">
        <v>2215</v>
      </c>
      <c r="I935" s="126" t="s">
        <v>2099</v>
      </c>
      <c r="J935" s="268" t="s">
        <v>2156</v>
      </c>
      <c r="K935" s="192"/>
      <c r="L935" s="192"/>
      <c r="M935" s="192"/>
      <c r="N935" s="192"/>
      <c r="O935" s="192"/>
      <c r="P935" s="192"/>
      <c r="Q935" s="192"/>
      <c r="R935" s="192"/>
      <c r="S935" s="192"/>
      <c r="T935" s="192"/>
      <c r="U935" s="192"/>
      <c r="V935" s="192"/>
      <c r="W935" s="192"/>
      <c r="X935" s="192"/>
      <c r="Y935" s="192"/>
      <c r="Z935" s="192"/>
      <c r="AA935" s="192"/>
      <c r="AB935" s="192"/>
      <c r="AC935" s="192"/>
      <c r="AD935" s="192"/>
      <c r="AE935" s="192"/>
      <c r="AF935" s="192"/>
      <c r="AG935" s="192"/>
      <c r="AH935" s="192"/>
      <c r="AI935" s="192"/>
      <c r="AJ935" s="192"/>
      <c r="AK935" s="192"/>
      <c r="AL935" s="192"/>
      <c r="AM935" s="192"/>
      <c r="AN935" s="192"/>
      <c r="AO935" s="192"/>
      <c r="AP935" s="192"/>
      <c r="AQ935" s="192"/>
      <c r="AR935" s="192"/>
      <c r="AS935" s="192"/>
      <c r="AT935" s="192"/>
      <c r="AU935" s="192"/>
      <c r="AV935" s="192"/>
      <c r="AW935" s="192"/>
      <c r="AX935" s="192"/>
      <c r="AY935" s="192"/>
      <c r="AZ935" s="192"/>
    </row>
    <row r="936" spans="1:52" ht="125.25" customHeight="1">
      <c r="A936" s="224">
        <v>932</v>
      </c>
      <c r="B936" s="225" t="s">
        <v>2222</v>
      </c>
      <c r="C936" s="226"/>
      <c r="D936" s="227" t="s">
        <v>181</v>
      </c>
      <c r="E936" s="236">
        <v>0.2</v>
      </c>
      <c r="F936" s="236"/>
      <c r="G936" s="230" t="s">
        <v>2223</v>
      </c>
      <c r="H936" s="318" t="s">
        <v>2224</v>
      </c>
      <c r="I936" s="126" t="s">
        <v>2099</v>
      </c>
      <c r="J936" s="268" t="s">
        <v>2156</v>
      </c>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192"/>
      <c r="AH936" s="192"/>
      <c r="AI936" s="192"/>
      <c r="AJ936" s="192"/>
      <c r="AK936" s="192"/>
      <c r="AL936" s="192"/>
      <c r="AM936" s="192"/>
      <c r="AN936" s="192"/>
      <c r="AO936" s="192"/>
      <c r="AP936" s="192"/>
      <c r="AQ936" s="192"/>
      <c r="AR936" s="192"/>
      <c r="AS936" s="192"/>
      <c r="AT936" s="192"/>
      <c r="AU936" s="192"/>
      <c r="AV936" s="192"/>
      <c r="AW936" s="192"/>
      <c r="AX936" s="192"/>
      <c r="AY936" s="192"/>
      <c r="AZ936" s="192"/>
    </row>
    <row r="937" spans="1:52" ht="102.75" customHeight="1">
      <c r="A937" s="224">
        <v>933</v>
      </c>
      <c r="B937" s="225" t="s">
        <v>2225</v>
      </c>
      <c r="C937" s="260"/>
      <c r="D937" s="234" t="s">
        <v>158</v>
      </c>
      <c r="E937" s="236">
        <v>0.4</v>
      </c>
      <c r="F937" s="236"/>
      <c r="G937" s="230" t="s">
        <v>2226</v>
      </c>
      <c r="H937" s="314" t="s">
        <v>1128</v>
      </c>
      <c r="I937" s="126" t="s">
        <v>2099</v>
      </c>
      <c r="J937" s="268" t="s">
        <v>2156</v>
      </c>
      <c r="K937" s="192"/>
      <c r="L937" s="192"/>
      <c r="M937" s="192"/>
      <c r="N937" s="192"/>
      <c r="O937" s="192"/>
      <c r="P937" s="192"/>
      <c r="Q937" s="192"/>
      <c r="R937" s="192"/>
      <c r="S937" s="192"/>
      <c r="T937" s="192"/>
      <c r="U937" s="192"/>
      <c r="V937" s="192"/>
      <c r="W937" s="192"/>
      <c r="X937" s="192"/>
      <c r="Y937" s="192"/>
      <c r="Z937" s="192"/>
      <c r="AA937" s="192"/>
      <c r="AB937" s="192"/>
      <c r="AC937" s="192"/>
      <c r="AD937" s="192"/>
      <c r="AE937" s="192"/>
      <c r="AF937" s="192"/>
      <c r="AG937" s="192"/>
      <c r="AH937" s="192"/>
      <c r="AI937" s="192"/>
      <c r="AJ937" s="192"/>
      <c r="AK937" s="192"/>
      <c r="AL937" s="192"/>
      <c r="AM937" s="192"/>
      <c r="AN937" s="192"/>
      <c r="AO937" s="192"/>
      <c r="AP937" s="192"/>
      <c r="AQ937" s="192"/>
      <c r="AR937" s="192"/>
      <c r="AS937" s="192"/>
      <c r="AT937" s="192"/>
      <c r="AU937" s="192"/>
      <c r="AV937" s="192"/>
      <c r="AW937" s="192"/>
      <c r="AX937" s="192"/>
      <c r="AY937" s="192"/>
      <c r="AZ937" s="192"/>
    </row>
    <row r="938" spans="1:52" ht="89.25" customHeight="1">
      <c r="A938" s="224">
        <v>934</v>
      </c>
      <c r="B938" s="225" t="s">
        <v>2227</v>
      </c>
      <c r="C938" s="260"/>
      <c r="D938" s="234" t="s">
        <v>158</v>
      </c>
      <c r="E938" s="236">
        <v>0.4</v>
      </c>
      <c r="F938" s="228"/>
      <c r="G938" s="230" t="s">
        <v>2228</v>
      </c>
      <c r="H938" s="314" t="s">
        <v>1128</v>
      </c>
      <c r="I938" s="227" t="s">
        <v>2099</v>
      </c>
      <c r="J938" s="268" t="s">
        <v>2156</v>
      </c>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c r="AI938" s="192"/>
      <c r="AJ938" s="192"/>
      <c r="AK938" s="192"/>
      <c r="AL938" s="192"/>
      <c r="AM938" s="192"/>
      <c r="AN938" s="192"/>
      <c r="AO938" s="192"/>
      <c r="AP938" s="192"/>
      <c r="AQ938" s="192"/>
      <c r="AR938" s="192"/>
      <c r="AS938" s="192"/>
      <c r="AT938" s="192"/>
      <c r="AU938" s="192"/>
      <c r="AV938" s="192"/>
      <c r="AW938" s="192"/>
      <c r="AX938" s="192"/>
      <c r="AY938" s="192"/>
      <c r="AZ938" s="192"/>
    </row>
    <row r="939" spans="1:52" ht="72">
      <c r="A939" s="224">
        <v>935</v>
      </c>
      <c r="B939" s="237" t="s">
        <v>2229</v>
      </c>
      <c r="C939" s="238"/>
      <c r="D939" s="239" t="s">
        <v>181</v>
      </c>
      <c r="E939" s="240">
        <v>0.2</v>
      </c>
      <c r="F939" s="319"/>
      <c r="G939" s="243" t="s">
        <v>2230</v>
      </c>
      <c r="H939" s="242" t="s">
        <v>1553</v>
      </c>
      <c r="I939" s="243" t="s">
        <v>2099</v>
      </c>
      <c r="J939" s="243" t="s">
        <v>2004</v>
      </c>
      <c r="K939" s="245"/>
      <c r="L939" s="245"/>
      <c r="M939" s="245"/>
      <c r="N939" s="245"/>
      <c r="O939" s="245"/>
      <c r="P939" s="311"/>
      <c r="Q939" s="192"/>
      <c r="R939" s="192"/>
      <c r="S939" s="192"/>
      <c r="T939" s="192"/>
      <c r="U939" s="192"/>
      <c r="V939" s="192"/>
      <c r="W939" s="192"/>
      <c r="X939" s="192"/>
      <c r="Y939" s="192"/>
      <c r="Z939" s="192"/>
      <c r="AA939" s="192"/>
      <c r="AB939" s="192"/>
      <c r="AC939" s="192"/>
      <c r="AD939" s="192"/>
      <c r="AE939" s="192"/>
      <c r="AF939" s="192"/>
      <c r="AG939" s="192"/>
      <c r="AH939" s="192"/>
      <c r="AI939" s="192"/>
      <c r="AJ939" s="192"/>
      <c r="AK939" s="192"/>
      <c r="AL939" s="192"/>
      <c r="AM939" s="192"/>
      <c r="AN939" s="192"/>
      <c r="AO939" s="192"/>
      <c r="AP939" s="192"/>
      <c r="AQ939" s="192"/>
      <c r="AR939" s="192"/>
      <c r="AS939" s="192"/>
      <c r="AT939" s="192"/>
      <c r="AU939" s="192"/>
      <c r="AV939" s="192"/>
      <c r="AW939" s="192"/>
      <c r="AX939" s="192"/>
      <c r="AY939" s="192"/>
      <c r="AZ939" s="192"/>
    </row>
    <row r="940" spans="1:52" ht="72">
      <c r="A940" s="224">
        <v>936</v>
      </c>
      <c r="B940" s="237" t="s">
        <v>2231</v>
      </c>
      <c r="C940" s="238"/>
      <c r="D940" s="246" t="s">
        <v>181</v>
      </c>
      <c r="E940" s="240">
        <v>0.2</v>
      </c>
      <c r="F940" s="240"/>
      <c r="G940" s="243" t="s">
        <v>2230</v>
      </c>
      <c r="H940" s="242" t="s">
        <v>1553</v>
      </c>
      <c r="I940" s="243" t="s">
        <v>2099</v>
      </c>
      <c r="J940" s="243" t="s">
        <v>2004</v>
      </c>
      <c r="K940" s="245"/>
      <c r="L940" s="245"/>
      <c r="M940" s="245"/>
      <c r="N940" s="245"/>
      <c r="O940" s="245"/>
      <c r="P940" s="311"/>
      <c r="Q940" s="192"/>
      <c r="R940" s="192"/>
      <c r="S940" s="192"/>
      <c r="T940" s="192"/>
      <c r="U940" s="192"/>
      <c r="V940" s="192"/>
      <c r="W940" s="192"/>
      <c r="X940" s="192"/>
      <c r="Y940" s="192"/>
      <c r="Z940" s="192"/>
      <c r="AA940" s="192"/>
      <c r="AB940" s="192"/>
      <c r="AC940" s="192"/>
      <c r="AD940" s="192"/>
      <c r="AE940" s="192"/>
      <c r="AF940" s="192"/>
      <c r="AG940" s="192"/>
      <c r="AH940" s="192"/>
      <c r="AI940" s="192"/>
      <c r="AJ940" s="192"/>
      <c r="AK940" s="192"/>
      <c r="AL940" s="192"/>
      <c r="AM940" s="192"/>
      <c r="AN940" s="192"/>
      <c r="AO940" s="192"/>
      <c r="AP940" s="192"/>
      <c r="AQ940" s="192"/>
      <c r="AR940" s="192"/>
      <c r="AS940" s="192"/>
      <c r="AT940" s="192"/>
      <c r="AU940" s="192"/>
      <c r="AV940" s="192"/>
      <c r="AW940" s="192"/>
      <c r="AX940" s="192"/>
      <c r="AY940" s="192"/>
      <c r="AZ940" s="192"/>
    </row>
    <row r="941" spans="1:52" ht="72">
      <c r="A941" s="224">
        <v>937</v>
      </c>
      <c r="B941" s="237" t="s">
        <v>2232</v>
      </c>
      <c r="C941" s="238"/>
      <c r="D941" s="246" t="s">
        <v>181</v>
      </c>
      <c r="E941" s="240">
        <v>0.2</v>
      </c>
      <c r="F941" s="240"/>
      <c r="G941" s="243" t="s">
        <v>2230</v>
      </c>
      <c r="H941" s="242" t="s">
        <v>1553</v>
      </c>
      <c r="I941" s="243" t="s">
        <v>2099</v>
      </c>
      <c r="J941" s="243" t="s">
        <v>2004</v>
      </c>
      <c r="K941" s="245"/>
      <c r="L941" s="245"/>
      <c r="M941" s="245"/>
      <c r="N941" s="245"/>
      <c r="O941" s="245"/>
      <c r="P941" s="311"/>
      <c r="Q941" s="192"/>
      <c r="R941" s="192"/>
      <c r="S941" s="192"/>
      <c r="T941" s="192"/>
      <c r="U941" s="192"/>
      <c r="V941" s="192"/>
      <c r="W941" s="192"/>
      <c r="X941" s="192"/>
      <c r="Y941" s="192"/>
      <c r="Z941" s="192"/>
      <c r="AA941" s="192"/>
      <c r="AB941" s="192"/>
      <c r="AC941" s="192"/>
      <c r="AD941" s="192"/>
      <c r="AE941" s="192"/>
      <c r="AF941" s="192"/>
      <c r="AG941" s="192"/>
      <c r="AH941" s="192"/>
      <c r="AI941" s="192"/>
      <c r="AJ941" s="192"/>
      <c r="AK941" s="192"/>
      <c r="AL941" s="192"/>
      <c r="AM941" s="192"/>
      <c r="AN941" s="192"/>
      <c r="AO941" s="192"/>
      <c r="AP941" s="192"/>
      <c r="AQ941" s="192"/>
      <c r="AR941" s="192"/>
      <c r="AS941" s="192"/>
      <c r="AT941" s="192"/>
      <c r="AU941" s="192"/>
      <c r="AV941" s="192"/>
      <c r="AW941" s="192"/>
      <c r="AX941" s="192"/>
      <c r="AY941" s="192"/>
      <c r="AZ941" s="192"/>
    </row>
    <row r="942" spans="1:52" ht="72">
      <c r="A942" s="224">
        <v>938</v>
      </c>
      <c r="B942" s="237" t="s">
        <v>2233</v>
      </c>
      <c r="C942" s="238"/>
      <c r="D942" s="246" t="s">
        <v>181</v>
      </c>
      <c r="E942" s="240">
        <v>0.2</v>
      </c>
      <c r="F942" s="240"/>
      <c r="G942" s="243" t="s">
        <v>2230</v>
      </c>
      <c r="H942" s="242" t="s">
        <v>1553</v>
      </c>
      <c r="I942" s="243" t="s">
        <v>2099</v>
      </c>
      <c r="J942" s="243" t="s">
        <v>2004</v>
      </c>
      <c r="K942" s="245"/>
      <c r="L942" s="245"/>
      <c r="M942" s="245"/>
      <c r="N942" s="245"/>
      <c r="O942" s="245"/>
      <c r="P942" s="311"/>
      <c r="Q942" s="192"/>
      <c r="R942" s="192"/>
      <c r="S942" s="192"/>
      <c r="T942" s="192"/>
      <c r="U942" s="192"/>
      <c r="V942" s="192"/>
      <c r="W942" s="192"/>
      <c r="X942" s="192"/>
      <c r="Y942" s="192"/>
      <c r="Z942" s="192"/>
      <c r="AA942" s="192"/>
      <c r="AB942" s="192"/>
      <c r="AC942" s="192"/>
      <c r="AD942" s="192"/>
      <c r="AE942" s="192"/>
      <c r="AF942" s="192"/>
      <c r="AG942" s="192"/>
      <c r="AH942" s="192"/>
      <c r="AI942" s="192"/>
      <c r="AJ942" s="192"/>
      <c r="AK942" s="192"/>
      <c r="AL942" s="192"/>
      <c r="AM942" s="192"/>
      <c r="AN942" s="192"/>
      <c r="AO942" s="192"/>
      <c r="AP942" s="192"/>
      <c r="AQ942" s="192"/>
      <c r="AR942" s="192"/>
      <c r="AS942" s="192"/>
      <c r="AT942" s="192"/>
      <c r="AU942" s="192"/>
      <c r="AV942" s="192"/>
      <c r="AW942" s="192"/>
      <c r="AX942" s="192"/>
      <c r="AY942" s="192"/>
      <c r="AZ942" s="192"/>
    </row>
    <row r="943" spans="1:52" ht="72">
      <c r="A943" s="224">
        <v>939</v>
      </c>
      <c r="B943" s="237" t="s">
        <v>2234</v>
      </c>
      <c r="C943" s="270"/>
      <c r="D943" s="246" t="s">
        <v>181</v>
      </c>
      <c r="E943" s="240">
        <v>0.2</v>
      </c>
      <c r="F943" s="277"/>
      <c r="G943" s="243" t="s">
        <v>2230</v>
      </c>
      <c r="H943" s="242" t="s">
        <v>1553</v>
      </c>
      <c r="I943" s="243" t="s">
        <v>2099</v>
      </c>
      <c r="J943" s="243" t="s">
        <v>2004</v>
      </c>
      <c r="K943" s="245"/>
      <c r="L943" s="245"/>
      <c r="M943" s="245"/>
      <c r="N943" s="245"/>
      <c r="O943" s="245"/>
      <c r="P943" s="311"/>
      <c r="Q943" s="192"/>
      <c r="R943" s="192"/>
      <c r="S943" s="192"/>
      <c r="T943" s="192"/>
      <c r="U943" s="192"/>
      <c r="V943" s="192"/>
      <c r="W943" s="192"/>
      <c r="X943" s="192"/>
      <c r="Y943" s="192"/>
      <c r="Z943" s="192"/>
      <c r="AA943" s="192"/>
      <c r="AB943" s="192"/>
      <c r="AC943" s="192"/>
      <c r="AD943" s="192"/>
      <c r="AE943" s="192"/>
      <c r="AF943" s="192"/>
      <c r="AG943" s="192"/>
      <c r="AH943" s="192"/>
      <c r="AI943" s="192"/>
      <c r="AJ943" s="192"/>
      <c r="AK943" s="192"/>
      <c r="AL943" s="192"/>
      <c r="AM943" s="192"/>
      <c r="AN943" s="192"/>
      <c r="AO943" s="192"/>
      <c r="AP943" s="192"/>
      <c r="AQ943" s="192"/>
      <c r="AR943" s="192"/>
      <c r="AS943" s="192"/>
      <c r="AT943" s="192"/>
      <c r="AU943" s="192"/>
      <c r="AV943" s="192"/>
      <c r="AW943" s="192"/>
      <c r="AX943" s="192"/>
      <c r="AY943" s="192"/>
      <c r="AZ943" s="192"/>
    </row>
    <row r="944" spans="1:52" ht="48">
      <c r="A944" s="224">
        <v>940</v>
      </c>
      <c r="B944" s="237" t="s">
        <v>2235</v>
      </c>
      <c r="C944" s="270"/>
      <c r="D944" s="246" t="s">
        <v>135</v>
      </c>
      <c r="E944" s="240">
        <v>0.6</v>
      </c>
      <c r="F944" s="240"/>
      <c r="G944" s="272" t="s">
        <v>2236</v>
      </c>
      <c r="H944" s="310" t="s">
        <v>557</v>
      </c>
      <c r="I944" s="243" t="s">
        <v>2020</v>
      </c>
      <c r="J944" s="243" t="s">
        <v>2004</v>
      </c>
      <c r="K944" s="245"/>
      <c r="L944" s="245"/>
      <c r="M944" s="245"/>
      <c r="N944" s="245"/>
      <c r="O944" s="245"/>
      <c r="P944" s="311"/>
      <c r="Q944" s="192"/>
      <c r="R944" s="192"/>
      <c r="S944" s="192"/>
      <c r="T944" s="192"/>
      <c r="U944" s="192"/>
      <c r="V944" s="192"/>
      <c r="W944" s="192"/>
      <c r="X944" s="192"/>
      <c r="Y944" s="192"/>
      <c r="Z944" s="192"/>
      <c r="AA944" s="192"/>
      <c r="AB944" s="192"/>
      <c r="AC944" s="192"/>
      <c r="AD944" s="192"/>
      <c r="AE944" s="192"/>
      <c r="AF944" s="192"/>
      <c r="AG944" s="192"/>
      <c r="AH944" s="192"/>
      <c r="AI944" s="192"/>
      <c r="AJ944" s="192"/>
      <c r="AK944" s="192"/>
      <c r="AL944" s="192"/>
      <c r="AM944" s="192"/>
      <c r="AN944" s="192"/>
      <c r="AO944" s="192"/>
      <c r="AP944" s="192"/>
      <c r="AQ944" s="192"/>
      <c r="AR944" s="192"/>
      <c r="AS944" s="192"/>
      <c r="AT944" s="192"/>
      <c r="AU944" s="192"/>
      <c r="AV944" s="192"/>
      <c r="AW944" s="192"/>
      <c r="AX944" s="192"/>
      <c r="AY944" s="192"/>
      <c r="AZ944" s="192"/>
    </row>
    <row r="945" spans="1:52" ht="72">
      <c r="A945" s="224">
        <v>941</v>
      </c>
      <c r="B945" s="237" t="s">
        <v>2237</v>
      </c>
      <c r="C945" s="270"/>
      <c r="D945" s="246" t="s">
        <v>135</v>
      </c>
      <c r="E945" s="240">
        <v>0.6</v>
      </c>
      <c r="F945" s="240"/>
      <c r="G945" s="272" t="s">
        <v>2238</v>
      </c>
      <c r="H945" s="310" t="s">
        <v>557</v>
      </c>
      <c r="I945" s="243" t="s">
        <v>2239</v>
      </c>
      <c r="J945" s="243" t="s">
        <v>2240</v>
      </c>
      <c r="K945" s="245"/>
      <c r="L945" s="245"/>
      <c r="M945" s="245"/>
      <c r="N945" s="245"/>
      <c r="O945" s="245"/>
      <c r="P945" s="311"/>
      <c r="Q945" s="192"/>
      <c r="R945" s="192"/>
      <c r="S945" s="192"/>
      <c r="T945" s="192"/>
      <c r="U945" s="192"/>
      <c r="V945" s="192"/>
      <c r="W945" s="192"/>
      <c r="X945" s="192"/>
      <c r="Y945" s="192"/>
      <c r="Z945" s="192"/>
      <c r="AA945" s="192"/>
      <c r="AB945" s="192"/>
      <c r="AC945" s="192"/>
      <c r="AD945" s="192"/>
      <c r="AE945" s="192"/>
      <c r="AF945" s="192"/>
      <c r="AG945" s="192"/>
      <c r="AH945" s="192"/>
      <c r="AI945" s="192"/>
      <c r="AJ945" s="192"/>
      <c r="AK945" s="192"/>
      <c r="AL945" s="192"/>
      <c r="AM945" s="192"/>
      <c r="AN945" s="192"/>
      <c r="AO945" s="192"/>
      <c r="AP945" s="192"/>
      <c r="AQ945" s="192"/>
      <c r="AR945" s="192"/>
      <c r="AS945" s="192"/>
      <c r="AT945" s="192"/>
      <c r="AU945" s="192"/>
      <c r="AV945" s="192"/>
      <c r="AW945" s="192"/>
      <c r="AX945" s="192"/>
      <c r="AY945" s="192"/>
      <c r="AZ945" s="192"/>
    </row>
    <row r="946" spans="1:52" ht="48">
      <c r="A946" s="224">
        <v>942</v>
      </c>
      <c r="B946" s="237" t="s">
        <v>2241</v>
      </c>
      <c r="C946" s="238"/>
      <c r="D946" s="246" t="s">
        <v>135</v>
      </c>
      <c r="E946" s="240">
        <v>0.6</v>
      </c>
      <c r="F946" s="240"/>
      <c r="G946" s="272" t="s">
        <v>2242</v>
      </c>
      <c r="H946" s="310" t="s">
        <v>557</v>
      </c>
      <c r="I946" s="243" t="s">
        <v>2020</v>
      </c>
      <c r="J946" s="243" t="s">
        <v>2004</v>
      </c>
      <c r="K946" s="245"/>
      <c r="L946" s="245"/>
      <c r="M946" s="245"/>
      <c r="N946" s="245"/>
      <c r="O946" s="245"/>
      <c r="P946" s="311"/>
      <c r="Q946" s="192"/>
      <c r="R946" s="192"/>
      <c r="S946" s="192"/>
      <c r="T946" s="192"/>
      <c r="U946" s="192"/>
      <c r="V946" s="192"/>
      <c r="W946" s="192"/>
      <c r="X946" s="192"/>
      <c r="Y946" s="192"/>
      <c r="Z946" s="192"/>
      <c r="AA946" s="192"/>
      <c r="AB946" s="192"/>
      <c r="AC946" s="192"/>
      <c r="AD946" s="192"/>
      <c r="AE946" s="192"/>
      <c r="AF946" s="192"/>
      <c r="AG946" s="192"/>
      <c r="AH946" s="192"/>
      <c r="AI946" s="192"/>
      <c r="AJ946" s="192"/>
      <c r="AK946" s="192"/>
      <c r="AL946" s="192"/>
      <c r="AM946" s="192"/>
      <c r="AN946" s="192"/>
      <c r="AO946" s="192"/>
      <c r="AP946" s="192"/>
      <c r="AQ946" s="192"/>
      <c r="AR946" s="192"/>
      <c r="AS946" s="192"/>
      <c r="AT946" s="192"/>
      <c r="AU946" s="192"/>
      <c r="AV946" s="192"/>
      <c r="AW946" s="192"/>
      <c r="AX946" s="192"/>
      <c r="AY946" s="192"/>
      <c r="AZ946" s="192"/>
    </row>
    <row r="947" spans="1:52" ht="48">
      <c r="A947" s="224">
        <v>943</v>
      </c>
      <c r="B947" s="237" t="s">
        <v>2243</v>
      </c>
      <c r="C947" s="238"/>
      <c r="D947" s="246" t="s">
        <v>135</v>
      </c>
      <c r="E947" s="240">
        <v>0.6</v>
      </c>
      <c r="F947" s="240"/>
      <c r="G947" s="272" t="s">
        <v>2244</v>
      </c>
      <c r="H947" s="310" t="s">
        <v>557</v>
      </c>
      <c r="I947" s="243" t="s">
        <v>2245</v>
      </c>
      <c r="J947" s="243" t="s">
        <v>2120</v>
      </c>
      <c r="K947" s="245"/>
      <c r="L947" s="245"/>
      <c r="M947" s="245"/>
      <c r="N947" s="245"/>
      <c r="O947" s="245"/>
      <c r="P947" s="311"/>
      <c r="Q947" s="192"/>
      <c r="R947" s="192"/>
      <c r="S947" s="192"/>
      <c r="T947" s="192"/>
      <c r="U947" s="192"/>
      <c r="V947" s="192"/>
      <c r="W947" s="192"/>
      <c r="X947" s="192"/>
      <c r="Y947" s="192"/>
      <c r="Z947" s="192"/>
      <c r="AA947" s="192"/>
      <c r="AB947" s="192"/>
      <c r="AC947" s="192"/>
      <c r="AD947" s="192"/>
      <c r="AE947" s="192"/>
      <c r="AF947" s="192"/>
      <c r="AG947" s="192"/>
      <c r="AH947" s="192"/>
      <c r="AI947" s="192"/>
      <c r="AJ947" s="192"/>
      <c r="AK947" s="192"/>
      <c r="AL947" s="192"/>
      <c r="AM947" s="192"/>
      <c r="AN947" s="192"/>
      <c r="AO947" s="192"/>
      <c r="AP947" s="192"/>
      <c r="AQ947" s="192"/>
      <c r="AR947" s="192"/>
      <c r="AS947" s="192"/>
      <c r="AT947" s="192"/>
      <c r="AU947" s="192"/>
      <c r="AV947" s="192"/>
      <c r="AW947" s="192"/>
      <c r="AX947" s="192"/>
      <c r="AY947" s="192"/>
      <c r="AZ947" s="192"/>
    </row>
    <row r="948" spans="1:52" s="6" customFormat="1" ht="72">
      <c r="A948" s="224">
        <v>944</v>
      </c>
      <c r="B948" s="237" t="s">
        <v>2246</v>
      </c>
      <c r="C948" s="270"/>
      <c r="D948" s="246" t="s">
        <v>135</v>
      </c>
      <c r="E948" s="271">
        <v>0.6</v>
      </c>
      <c r="F948" s="271"/>
      <c r="G948" s="272" t="s">
        <v>2247</v>
      </c>
      <c r="H948" s="320" t="s">
        <v>557</v>
      </c>
      <c r="I948" s="251" t="s">
        <v>2248</v>
      </c>
      <c r="J948" s="243" t="s">
        <v>2120</v>
      </c>
      <c r="K948" s="245"/>
      <c r="L948" s="245"/>
      <c r="M948" s="245"/>
      <c r="N948" s="245"/>
      <c r="O948" s="245"/>
      <c r="P948" s="311"/>
    </row>
    <row r="949" spans="1:52" s="6" customFormat="1" ht="48">
      <c r="A949" s="224">
        <v>945</v>
      </c>
      <c r="B949" s="237" t="s">
        <v>2249</v>
      </c>
      <c r="C949" s="270"/>
      <c r="D949" s="246" t="s">
        <v>140</v>
      </c>
      <c r="E949" s="271">
        <v>0.8</v>
      </c>
      <c r="F949" s="321"/>
      <c r="G949" s="241" t="s">
        <v>2250</v>
      </c>
      <c r="H949" s="296" t="s">
        <v>2251</v>
      </c>
      <c r="I949" s="251" t="s">
        <v>2252</v>
      </c>
      <c r="J949" s="243" t="s">
        <v>2004</v>
      </c>
      <c r="K949" s="245"/>
      <c r="L949" s="245"/>
      <c r="M949" s="245"/>
      <c r="N949" s="245"/>
      <c r="O949" s="245"/>
      <c r="P949" s="311"/>
    </row>
    <row r="950" spans="1:52" s="6" customFormat="1" ht="48">
      <c r="A950" s="224">
        <v>946</v>
      </c>
      <c r="B950" s="237" t="s">
        <v>2200</v>
      </c>
      <c r="C950" s="270"/>
      <c r="D950" s="246" t="s">
        <v>140</v>
      </c>
      <c r="E950" s="271">
        <v>0.8</v>
      </c>
      <c r="F950" s="321"/>
      <c r="G950" s="241" t="s">
        <v>2201</v>
      </c>
      <c r="H950" s="296" t="s">
        <v>2202</v>
      </c>
      <c r="I950" s="243" t="s">
        <v>2253</v>
      </c>
      <c r="J950" s="243" t="s">
        <v>2120</v>
      </c>
      <c r="K950" s="245"/>
      <c r="L950" s="245"/>
      <c r="M950" s="245"/>
      <c r="N950" s="245"/>
      <c r="O950" s="245"/>
      <c r="P950" s="311"/>
    </row>
    <row r="951" spans="1:52" s="6" customFormat="1" ht="48">
      <c r="A951" s="224">
        <v>947</v>
      </c>
      <c r="B951" s="237" t="s">
        <v>2254</v>
      </c>
      <c r="C951" s="270"/>
      <c r="D951" s="246" t="s">
        <v>140</v>
      </c>
      <c r="E951" s="271">
        <v>0.8</v>
      </c>
      <c r="F951" s="271"/>
      <c r="G951" s="241" t="s">
        <v>2255</v>
      </c>
      <c r="H951" s="296" t="s">
        <v>2256</v>
      </c>
      <c r="I951" s="251" t="s">
        <v>2257</v>
      </c>
      <c r="J951" s="243" t="s">
        <v>2004</v>
      </c>
      <c r="K951" s="245"/>
      <c r="L951" s="245"/>
      <c r="M951" s="245"/>
      <c r="N951" s="245"/>
      <c r="O951" s="245"/>
      <c r="P951" s="311"/>
    </row>
    <row r="952" spans="1:52" s="6" customFormat="1" ht="48">
      <c r="A952" s="224">
        <v>948</v>
      </c>
      <c r="B952" s="237" t="s">
        <v>2258</v>
      </c>
      <c r="C952" s="270"/>
      <c r="D952" s="246" t="s">
        <v>135</v>
      </c>
      <c r="E952" s="271">
        <v>0.6</v>
      </c>
      <c r="F952" s="271"/>
      <c r="G952" s="241" t="s">
        <v>2259</v>
      </c>
      <c r="H952" s="279" t="s">
        <v>2195</v>
      </c>
      <c r="I952" s="251" t="s">
        <v>2260</v>
      </c>
      <c r="J952" s="243" t="s">
        <v>2004</v>
      </c>
      <c r="K952" s="245"/>
      <c r="L952" s="245"/>
      <c r="M952" s="245"/>
      <c r="N952" s="245"/>
      <c r="O952" s="245"/>
      <c r="P952" s="311"/>
    </row>
    <row r="953" spans="1:52" ht="72">
      <c r="A953" s="224">
        <v>949</v>
      </c>
      <c r="B953" s="225" t="s">
        <v>2261</v>
      </c>
      <c r="C953" s="226"/>
      <c r="D953" s="227" t="s">
        <v>123</v>
      </c>
      <c r="E953" s="228">
        <v>1</v>
      </c>
      <c r="F953" s="228" t="s">
        <v>489</v>
      </c>
      <c r="G953" s="230" t="s">
        <v>2262</v>
      </c>
      <c r="H953" s="231" t="s">
        <v>148</v>
      </c>
      <c r="I953" s="227" t="s">
        <v>2263</v>
      </c>
      <c r="J953" s="227" t="s">
        <v>2264</v>
      </c>
      <c r="AU953" s="192"/>
      <c r="AV953" s="192"/>
      <c r="AW953" s="192"/>
      <c r="AX953" s="192"/>
      <c r="AY953" s="192"/>
      <c r="AZ953" s="192"/>
    </row>
    <row r="954" spans="1:52" ht="70.5" customHeight="1">
      <c r="A954" s="224">
        <v>950</v>
      </c>
      <c r="B954" s="225" t="s">
        <v>2265</v>
      </c>
      <c r="C954" s="226"/>
      <c r="D954" s="227" t="s">
        <v>123</v>
      </c>
      <c r="E954" s="228">
        <v>1</v>
      </c>
      <c r="F954" s="228" t="s">
        <v>545</v>
      </c>
      <c r="G954" s="230" t="s">
        <v>2266</v>
      </c>
      <c r="H954" s="231" t="s">
        <v>170</v>
      </c>
      <c r="I954" s="227" t="s">
        <v>2263</v>
      </c>
      <c r="J954" s="227" t="s">
        <v>2264</v>
      </c>
      <c r="AU954" s="192"/>
      <c r="AV954" s="192"/>
      <c r="AW954" s="192"/>
      <c r="AX954" s="192"/>
      <c r="AY954" s="192"/>
      <c r="AZ954" s="192"/>
    </row>
    <row r="955" spans="1:52" ht="72">
      <c r="A955" s="224">
        <v>951</v>
      </c>
      <c r="B955" s="225" t="s">
        <v>2267</v>
      </c>
      <c r="C955" s="226"/>
      <c r="D955" s="227" t="s">
        <v>123</v>
      </c>
      <c r="E955" s="228">
        <v>1</v>
      </c>
      <c r="F955" s="228" t="s">
        <v>489</v>
      </c>
      <c r="G955" s="230" t="s">
        <v>2268</v>
      </c>
      <c r="H955" s="231" t="s">
        <v>170</v>
      </c>
      <c r="I955" s="227" t="s">
        <v>2269</v>
      </c>
      <c r="J955" s="227" t="s">
        <v>2264</v>
      </c>
      <c r="AU955" s="192"/>
      <c r="AV955" s="192"/>
      <c r="AW955" s="192"/>
      <c r="AX955" s="192"/>
      <c r="AY955" s="192"/>
      <c r="AZ955" s="192"/>
    </row>
    <row r="956" spans="1:52" ht="72">
      <c r="A956" s="224">
        <v>952</v>
      </c>
      <c r="B956" s="225" t="s">
        <v>2270</v>
      </c>
      <c r="C956" s="226"/>
      <c r="D956" s="227" t="s">
        <v>123</v>
      </c>
      <c r="E956" s="228">
        <v>1</v>
      </c>
      <c r="F956" s="228" t="s">
        <v>489</v>
      </c>
      <c r="G956" s="230" t="s">
        <v>2271</v>
      </c>
      <c r="H956" s="231" t="s">
        <v>170</v>
      </c>
      <c r="I956" s="227" t="s">
        <v>2272</v>
      </c>
      <c r="J956" s="227" t="s">
        <v>2264</v>
      </c>
      <c r="AU956" s="192"/>
      <c r="AV956" s="192"/>
      <c r="AW956" s="192"/>
      <c r="AX956" s="192"/>
      <c r="AY956" s="192"/>
      <c r="AZ956" s="192"/>
    </row>
    <row r="957" spans="1:52" ht="72">
      <c r="A957" s="224">
        <v>953</v>
      </c>
      <c r="B957" s="225" t="s">
        <v>2273</v>
      </c>
      <c r="C957" s="226"/>
      <c r="D957" s="227" t="s">
        <v>123</v>
      </c>
      <c r="E957" s="228">
        <v>1</v>
      </c>
      <c r="F957" s="228" t="s">
        <v>489</v>
      </c>
      <c r="G957" s="230" t="s">
        <v>2274</v>
      </c>
      <c r="H957" s="229">
        <v>2564</v>
      </c>
      <c r="I957" s="227" t="s">
        <v>2275</v>
      </c>
      <c r="J957" s="227" t="s">
        <v>2264</v>
      </c>
      <c r="AU957" s="192"/>
      <c r="AV957" s="192"/>
      <c r="AW957" s="192"/>
      <c r="AX957" s="192"/>
      <c r="AY957" s="192"/>
      <c r="AZ957" s="192"/>
    </row>
    <row r="958" spans="1:52" ht="72">
      <c r="A958" s="224">
        <v>954</v>
      </c>
      <c r="B958" s="225" t="s">
        <v>2276</v>
      </c>
      <c r="C958" s="226"/>
      <c r="D958" s="227" t="s">
        <v>123</v>
      </c>
      <c r="E958" s="228">
        <v>1</v>
      </c>
      <c r="F958" s="228" t="s">
        <v>2277</v>
      </c>
      <c r="G958" s="227" t="s">
        <v>2278</v>
      </c>
      <c r="H958" s="229" t="s">
        <v>826</v>
      </c>
      <c r="I958" s="227" t="s">
        <v>2279</v>
      </c>
      <c r="J958" s="227" t="s">
        <v>2264</v>
      </c>
      <c r="AU958" s="192"/>
      <c r="AV958" s="192"/>
      <c r="AW958" s="192"/>
      <c r="AX958" s="192"/>
      <c r="AY958" s="192"/>
      <c r="AZ958" s="192"/>
    </row>
    <row r="959" spans="1:52" ht="72">
      <c r="A959" s="224">
        <v>955</v>
      </c>
      <c r="B959" s="225" t="s">
        <v>2280</v>
      </c>
      <c r="C959" s="226"/>
      <c r="D959" s="227" t="s">
        <v>123</v>
      </c>
      <c r="E959" s="228">
        <v>1</v>
      </c>
      <c r="F959" s="228" t="s">
        <v>124</v>
      </c>
      <c r="G959" s="227" t="s">
        <v>2281</v>
      </c>
      <c r="H959" s="229" t="s">
        <v>826</v>
      </c>
      <c r="I959" s="227" t="s">
        <v>2279</v>
      </c>
      <c r="J959" s="227" t="s">
        <v>2264</v>
      </c>
      <c r="AU959" s="192"/>
      <c r="AV959" s="192"/>
      <c r="AW959" s="192"/>
      <c r="AX959" s="192"/>
      <c r="AY959" s="192"/>
      <c r="AZ959" s="192"/>
    </row>
    <row r="960" spans="1:52" ht="72">
      <c r="A960" s="224">
        <v>956</v>
      </c>
      <c r="B960" s="225" t="s">
        <v>2282</v>
      </c>
      <c r="C960" s="226"/>
      <c r="D960" s="227" t="s">
        <v>123</v>
      </c>
      <c r="E960" s="228">
        <v>1</v>
      </c>
      <c r="F960" s="228" t="s">
        <v>474</v>
      </c>
      <c r="G960" s="230" t="s">
        <v>2283</v>
      </c>
      <c r="H960" s="231" t="s">
        <v>748</v>
      </c>
      <c r="I960" s="227" t="s">
        <v>2284</v>
      </c>
      <c r="J960" s="227" t="s">
        <v>2264</v>
      </c>
      <c r="AU960" s="192"/>
      <c r="AV960" s="192"/>
      <c r="AW960" s="192"/>
      <c r="AX960" s="192"/>
      <c r="AY960" s="192"/>
      <c r="AZ960" s="192"/>
    </row>
    <row r="961" spans="1:52" ht="72">
      <c r="A961" s="224">
        <v>957</v>
      </c>
      <c r="B961" s="225" t="s">
        <v>2285</v>
      </c>
      <c r="C961" s="226"/>
      <c r="D961" s="227" t="s">
        <v>123</v>
      </c>
      <c r="E961" s="228">
        <v>1</v>
      </c>
      <c r="F961" s="228" t="s">
        <v>124</v>
      </c>
      <c r="G961" s="230" t="s">
        <v>2286</v>
      </c>
      <c r="H961" s="231" t="s">
        <v>148</v>
      </c>
      <c r="I961" s="227" t="s">
        <v>2287</v>
      </c>
      <c r="J961" s="227" t="s">
        <v>2264</v>
      </c>
      <c r="AU961" s="192"/>
      <c r="AV961" s="192"/>
      <c r="AW961" s="192"/>
      <c r="AX961" s="192"/>
      <c r="AY961" s="192"/>
      <c r="AZ961" s="192"/>
    </row>
    <row r="962" spans="1:52" ht="72">
      <c r="A962" s="224">
        <v>958</v>
      </c>
      <c r="B962" s="225" t="s">
        <v>2288</v>
      </c>
      <c r="C962" s="226"/>
      <c r="D962" s="227" t="s">
        <v>123</v>
      </c>
      <c r="E962" s="228">
        <v>1</v>
      </c>
      <c r="F962" s="228" t="s">
        <v>124</v>
      </c>
      <c r="G962" s="230" t="s">
        <v>2289</v>
      </c>
      <c r="H962" s="231" t="s">
        <v>148</v>
      </c>
      <c r="I962" s="227" t="s">
        <v>2290</v>
      </c>
      <c r="J962" s="227" t="s">
        <v>2264</v>
      </c>
      <c r="AU962" s="192"/>
      <c r="AV962" s="192"/>
      <c r="AW962" s="192"/>
      <c r="AX962" s="192"/>
      <c r="AY962" s="192"/>
      <c r="AZ962" s="192"/>
    </row>
    <row r="963" spans="1:52" ht="72">
      <c r="A963" s="224">
        <v>959</v>
      </c>
      <c r="B963" s="225" t="s">
        <v>2291</v>
      </c>
      <c r="C963" s="226"/>
      <c r="D963" s="227" t="s">
        <v>123</v>
      </c>
      <c r="E963" s="228">
        <v>1</v>
      </c>
      <c r="F963" s="228" t="s">
        <v>124</v>
      </c>
      <c r="G963" s="230" t="s">
        <v>2292</v>
      </c>
      <c r="H963" s="231" t="s">
        <v>826</v>
      </c>
      <c r="I963" s="227" t="s">
        <v>2293</v>
      </c>
      <c r="J963" s="227" t="s">
        <v>2264</v>
      </c>
      <c r="AU963" s="192"/>
      <c r="AV963" s="192"/>
      <c r="AW963" s="192"/>
      <c r="AX963" s="192"/>
      <c r="AY963" s="192"/>
      <c r="AZ963" s="192"/>
    </row>
    <row r="964" spans="1:52" ht="70.5" customHeight="1">
      <c r="A964" s="224">
        <v>960</v>
      </c>
      <c r="B964" s="225" t="s">
        <v>2294</v>
      </c>
      <c r="C964" s="226"/>
      <c r="D964" s="227" t="s">
        <v>123</v>
      </c>
      <c r="E964" s="228">
        <v>1</v>
      </c>
      <c r="F964" s="228" t="s">
        <v>474</v>
      </c>
      <c r="G964" s="230" t="s">
        <v>2295</v>
      </c>
      <c r="H964" s="231" t="s">
        <v>148</v>
      </c>
      <c r="I964" s="227" t="s">
        <v>2293</v>
      </c>
      <c r="J964" s="227" t="s">
        <v>2264</v>
      </c>
      <c r="AU964" s="192"/>
      <c r="AV964" s="192"/>
      <c r="AW964" s="192"/>
      <c r="AX964" s="192"/>
      <c r="AY964" s="192"/>
      <c r="AZ964" s="192"/>
    </row>
    <row r="965" spans="1:52" ht="72">
      <c r="A965" s="224">
        <v>961</v>
      </c>
      <c r="B965" s="225" t="s">
        <v>2296</v>
      </c>
      <c r="C965" s="226"/>
      <c r="D965" s="227" t="s">
        <v>123</v>
      </c>
      <c r="E965" s="228">
        <v>1</v>
      </c>
      <c r="F965" s="228" t="s">
        <v>474</v>
      </c>
      <c r="G965" s="230" t="s">
        <v>2297</v>
      </c>
      <c r="H965" s="231" t="s">
        <v>148</v>
      </c>
      <c r="I965" s="227" t="s">
        <v>2298</v>
      </c>
      <c r="J965" s="227" t="s">
        <v>2264</v>
      </c>
      <c r="AU965" s="192"/>
      <c r="AV965" s="192"/>
      <c r="AW965" s="192"/>
      <c r="AX965" s="192"/>
      <c r="AY965" s="192"/>
      <c r="AZ965" s="192"/>
    </row>
    <row r="966" spans="1:52" ht="72">
      <c r="A966" s="224">
        <v>962</v>
      </c>
      <c r="B966" s="225" t="s">
        <v>2299</v>
      </c>
      <c r="C966" s="226"/>
      <c r="D966" s="227" t="s">
        <v>123</v>
      </c>
      <c r="E966" s="228">
        <v>1</v>
      </c>
      <c r="F966" s="228" t="s">
        <v>489</v>
      </c>
      <c r="G966" s="230" t="s">
        <v>2300</v>
      </c>
      <c r="H966" s="231" t="s">
        <v>170</v>
      </c>
      <c r="I966" s="227" t="s">
        <v>2293</v>
      </c>
      <c r="J966" s="227" t="s">
        <v>2264</v>
      </c>
      <c r="AU966" s="192"/>
      <c r="AV966" s="192"/>
      <c r="AW966" s="192"/>
      <c r="AX966" s="192"/>
      <c r="AY966" s="192"/>
      <c r="AZ966" s="192"/>
    </row>
    <row r="967" spans="1:52" ht="48">
      <c r="A967" s="224">
        <v>963</v>
      </c>
      <c r="B967" s="225" t="s">
        <v>2301</v>
      </c>
      <c r="C967" s="226"/>
      <c r="D967" s="227" t="s">
        <v>1755</v>
      </c>
      <c r="E967" s="228">
        <v>1</v>
      </c>
      <c r="F967" s="228"/>
      <c r="G967" s="230" t="s">
        <v>2302</v>
      </c>
      <c r="H967" s="231" t="s">
        <v>2303</v>
      </c>
      <c r="I967" s="227" t="s">
        <v>2304</v>
      </c>
      <c r="J967" s="227" t="s">
        <v>2305</v>
      </c>
      <c r="AU967" s="192"/>
      <c r="AV967" s="192"/>
      <c r="AW967" s="192"/>
      <c r="AX967" s="192"/>
      <c r="AY967" s="192"/>
      <c r="AZ967" s="192"/>
    </row>
    <row r="968" spans="1:52" ht="72">
      <c r="A968" s="224">
        <v>964</v>
      </c>
      <c r="B968" s="225" t="s">
        <v>2306</v>
      </c>
      <c r="C968" s="226"/>
      <c r="D968" s="227" t="s">
        <v>123</v>
      </c>
      <c r="E968" s="228">
        <v>1</v>
      </c>
      <c r="F968" s="228" t="s">
        <v>474</v>
      </c>
      <c r="G968" s="230" t="s">
        <v>2307</v>
      </c>
      <c r="H968" s="231" t="s">
        <v>131</v>
      </c>
      <c r="I968" s="227" t="s">
        <v>2308</v>
      </c>
      <c r="J968" s="227" t="s">
        <v>2264</v>
      </c>
      <c r="AU968" s="192"/>
      <c r="AV968" s="192"/>
      <c r="AW968" s="192"/>
      <c r="AX968" s="192"/>
      <c r="AY968" s="192"/>
      <c r="AZ968" s="192"/>
    </row>
    <row r="969" spans="1:52" ht="72">
      <c r="A969" s="224">
        <v>965</v>
      </c>
      <c r="B969" s="225" t="s">
        <v>2309</v>
      </c>
      <c r="C969" s="226"/>
      <c r="D969" s="227" t="s">
        <v>123</v>
      </c>
      <c r="E969" s="228">
        <v>1</v>
      </c>
      <c r="F969" s="228" t="s">
        <v>492</v>
      </c>
      <c r="G969" s="230" t="s">
        <v>2310</v>
      </c>
      <c r="H969" s="231" t="s">
        <v>587</v>
      </c>
      <c r="I969" s="227" t="s">
        <v>2311</v>
      </c>
      <c r="J969" s="227" t="s">
        <v>2312</v>
      </c>
      <c r="AU969" s="192"/>
      <c r="AV969" s="192"/>
      <c r="AW969" s="192"/>
      <c r="AX969" s="192"/>
      <c r="AY969" s="192"/>
      <c r="AZ969" s="192"/>
    </row>
    <row r="970" spans="1:52" ht="73.5" customHeight="1">
      <c r="A970" s="224">
        <v>966</v>
      </c>
      <c r="B970" s="225" t="s">
        <v>2313</v>
      </c>
      <c r="C970" s="226"/>
      <c r="D970" s="227" t="s">
        <v>123</v>
      </c>
      <c r="E970" s="228">
        <v>1</v>
      </c>
      <c r="F970" s="228" t="s">
        <v>489</v>
      </c>
      <c r="G970" s="230" t="s">
        <v>2314</v>
      </c>
      <c r="H970" s="231" t="s">
        <v>587</v>
      </c>
      <c r="I970" s="227" t="s">
        <v>2315</v>
      </c>
      <c r="J970" s="227" t="s">
        <v>2264</v>
      </c>
      <c r="AU970" s="192"/>
      <c r="AV970" s="192"/>
      <c r="AW970" s="192"/>
      <c r="AX970" s="192"/>
      <c r="AY970" s="192"/>
      <c r="AZ970" s="192"/>
    </row>
    <row r="971" spans="1:52" ht="21" customHeight="1">
      <c r="A971" s="224">
        <v>967</v>
      </c>
      <c r="B971" s="225" t="s">
        <v>2316</v>
      </c>
      <c r="C971" s="226"/>
      <c r="D971" s="227" t="s">
        <v>123</v>
      </c>
      <c r="E971" s="228">
        <v>1</v>
      </c>
      <c r="F971" s="228" t="s">
        <v>474</v>
      </c>
      <c r="G971" s="230" t="s">
        <v>2317</v>
      </c>
      <c r="H971" s="231" t="s">
        <v>587</v>
      </c>
      <c r="I971" s="227" t="s">
        <v>2318</v>
      </c>
      <c r="J971" s="227" t="s">
        <v>2264</v>
      </c>
      <c r="AU971" s="192"/>
      <c r="AV971" s="192"/>
      <c r="AW971" s="192"/>
      <c r="AX971" s="192"/>
      <c r="AY971" s="192"/>
      <c r="AZ971" s="192"/>
    </row>
    <row r="972" spans="1:52" ht="21" customHeight="1">
      <c r="A972" s="224">
        <v>968</v>
      </c>
      <c r="B972" s="225" t="s">
        <v>2319</v>
      </c>
      <c r="C972" s="226"/>
      <c r="D972" s="227" t="s">
        <v>123</v>
      </c>
      <c r="E972" s="228">
        <v>1</v>
      </c>
      <c r="F972" s="228" t="s">
        <v>489</v>
      </c>
      <c r="G972" s="230" t="s">
        <v>2320</v>
      </c>
      <c r="H972" s="231" t="s">
        <v>547</v>
      </c>
      <c r="I972" s="227" t="s">
        <v>2321</v>
      </c>
      <c r="J972" s="227" t="s">
        <v>2264</v>
      </c>
      <c r="AU972" s="192"/>
      <c r="AV972" s="192"/>
      <c r="AW972" s="192"/>
      <c r="AX972" s="192"/>
      <c r="AY972" s="192"/>
      <c r="AZ972" s="192"/>
    </row>
    <row r="973" spans="1:52" ht="88.5" customHeight="1">
      <c r="A973" s="224">
        <v>969</v>
      </c>
      <c r="B973" s="225" t="s">
        <v>2322</v>
      </c>
      <c r="C973" s="226"/>
      <c r="D973" s="227" t="s">
        <v>123</v>
      </c>
      <c r="E973" s="228">
        <v>1</v>
      </c>
      <c r="F973" s="228" t="s">
        <v>474</v>
      </c>
      <c r="G973" s="230" t="s">
        <v>2323</v>
      </c>
      <c r="H973" s="229" t="s">
        <v>587</v>
      </c>
      <c r="I973" s="227" t="s">
        <v>2324</v>
      </c>
      <c r="J973" s="227" t="s">
        <v>2325</v>
      </c>
      <c r="AU973" s="192"/>
      <c r="AV973" s="192"/>
      <c r="AW973" s="192"/>
      <c r="AX973" s="192"/>
      <c r="AY973" s="192"/>
      <c r="AZ973" s="192"/>
    </row>
    <row r="974" spans="1:52" ht="66" customHeight="1">
      <c r="A974" s="224">
        <v>970</v>
      </c>
      <c r="B974" s="225" t="s">
        <v>2326</v>
      </c>
      <c r="C974" s="226"/>
      <c r="D974" s="227" t="s">
        <v>123</v>
      </c>
      <c r="E974" s="228">
        <v>1</v>
      </c>
      <c r="F974" s="228" t="s">
        <v>2277</v>
      </c>
      <c r="G974" s="227" t="s">
        <v>2327</v>
      </c>
      <c r="H974" s="229" t="s">
        <v>826</v>
      </c>
      <c r="I974" s="227" t="s">
        <v>2328</v>
      </c>
      <c r="J974" s="227" t="s">
        <v>2264</v>
      </c>
      <c r="AU974" s="192"/>
      <c r="AV974" s="192"/>
      <c r="AW974" s="192"/>
      <c r="AX974" s="192"/>
      <c r="AY974" s="192"/>
      <c r="AZ974" s="192"/>
    </row>
    <row r="975" spans="1:52" ht="66" customHeight="1">
      <c r="A975" s="224">
        <v>971</v>
      </c>
      <c r="B975" s="225" t="s">
        <v>2329</v>
      </c>
      <c r="C975" s="226"/>
      <c r="D975" s="227" t="s">
        <v>123</v>
      </c>
      <c r="E975" s="228">
        <v>1</v>
      </c>
      <c r="F975" s="228" t="s">
        <v>545</v>
      </c>
      <c r="G975" s="230" t="s">
        <v>2330</v>
      </c>
      <c r="H975" s="231" t="s">
        <v>439</v>
      </c>
      <c r="I975" s="227" t="s">
        <v>2331</v>
      </c>
      <c r="J975" s="227" t="s">
        <v>2332</v>
      </c>
      <c r="AU975" s="192"/>
      <c r="AV975" s="192"/>
      <c r="AW975" s="192"/>
      <c r="AX975" s="192"/>
      <c r="AY975" s="192"/>
      <c r="AZ975" s="192"/>
    </row>
    <row r="976" spans="1:52" ht="66" customHeight="1">
      <c r="A976" s="224">
        <v>972</v>
      </c>
      <c r="B976" s="225" t="s">
        <v>2333</v>
      </c>
      <c r="C976" s="226"/>
      <c r="D976" s="227" t="s">
        <v>123</v>
      </c>
      <c r="E976" s="228">
        <v>1</v>
      </c>
      <c r="F976" s="228" t="s">
        <v>124</v>
      </c>
      <c r="G976" s="230" t="s">
        <v>2334</v>
      </c>
      <c r="H976" s="231" t="s">
        <v>587</v>
      </c>
      <c r="I976" s="227" t="s">
        <v>2335</v>
      </c>
      <c r="J976" s="227" t="s">
        <v>2264</v>
      </c>
      <c r="AU976" s="192"/>
      <c r="AV976" s="192"/>
      <c r="AW976" s="192"/>
      <c r="AX976" s="192"/>
      <c r="AY976" s="192"/>
      <c r="AZ976" s="192"/>
    </row>
    <row r="977" spans="1:52" ht="66" customHeight="1">
      <c r="A977" s="224">
        <v>973</v>
      </c>
      <c r="B977" s="225" t="s">
        <v>2336</v>
      </c>
      <c r="C977" s="226"/>
      <c r="D977" s="227" t="s">
        <v>123</v>
      </c>
      <c r="E977" s="228">
        <v>1</v>
      </c>
      <c r="F977" s="228" t="s">
        <v>489</v>
      </c>
      <c r="G977" s="230" t="s">
        <v>2337</v>
      </c>
      <c r="H977" s="231" t="s">
        <v>547</v>
      </c>
      <c r="I977" s="227" t="s">
        <v>2308</v>
      </c>
      <c r="J977" s="227" t="s">
        <v>2264</v>
      </c>
      <c r="AU977" s="192"/>
      <c r="AV977" s="192"/>
      <c r="AW977" s="192"/>
      <c r="AX977" s="192"/>
      <c r="AY977" s="192"/>
      <c r="AZ977" s="192"/>
    </row>
    <row r="978" spans="1:52" ht="66" customHeight="1">
      <c r="A978" s="224">
        <v>974</v>
      </c>
      <c r="B978" s="225" t="s">
        <v>2338</v>
      </c>
      <c r="C978" s="226"/>
      <c r="D978" s="227" t="s">
        <v>123</v>
      </c>
      <c r="E978" s="228">
        <v>1</v>
      </c>
      <c r="F978" s="228" t="s">
        <v>489</v>
      </c>
      <c r="G978" s="230" t="s">
        <v>2339</v>
      </c>
      <c r="H978" s="231" t="s">
        <v>547</v>
      </c>
      <c r="I978" s="227" t="s">
        <v>2263</v>
      </c>
      <c r="J978" s="227" t="s">
        <v>2264</v>
      </c>
      <c r="AU978" s="192"/>
      <c r="AV978" s="192"/>
      <c r="AW978" s="192"/>
      <c r="AX978" s="192"/>
      <c r="AY978" s="192"/>
      <c r="AZ978" s="192"/>
    </row>
    <row r="979" spans="1:52" ht="75.75" customHeight="1">
      <c r="A979" s="224">
        <v>975</v>
      </c>
      <c r="B979" s="225" t="s">
        <v>2340</v>
      </c>
      <c r="C979" s="226"/>
      <c r="D979" s="227" t="s">
        <v>123</v>
      </c>
      <c r="E979" s="228">
        <v>1</v>
      </c>
      <c r="F979" s="228" t="s">
        <v>489</v>
      </c>
      <c r="G979" s="230" t="s">
        <v>2341</v>
      </c>
      <c r="H979" s="231" t="s">
        <v>439</v>
      </c>
      <c r="I979" s="227" t="s">
        <v>2342</v>
      </c>
      <c r="J979" s="227" t="s">
        <v>2343</v>
      </c>
      <c r="AU979" s="192"/>
      <c r="AV979" s="192"/>
      <c r="AW979" s="192"/>
      <c r="AX979" s="192"/>
      <c r="AY979" s="192"/>
      <c r="AZ979" s="192"/>
    </row>
    <row r="980" spans="1:52" ht="66" customHeight="1">
      <c r="A980" s="224">
        <v>976</v>
      </c>
      <c r="B980" s="225" t="s">
        <v>2344</v>
      </c>
      <c r="C980" s="226"/>
      <c r="D980" s="227" t="s">
        <v>135</v>
      </c>
      <c r="E980" s="228">
        <v>0.6</v>
      </c>
      <c r="F980" s="228"/>
      <c r="G980" s="266" t="s">
        <v>2345</v>
      </c>
      <c r="H980" s="231" t="s">
        <v>137</v>
      </c>
      <c r="I980" s="227" t="s">
        <v>2346</v>
      </c>
      <c r="J980" s="227" t="s">
        <v>2264</v>
      </c>
      <c r="AU980" s="192"/>
      <c r="AV980" s="192"/>
      <c r="AW980" s="192"/>
      <c r="AX980" s="192"/>
      <c r="AY980" s="192"/>
      <c r="AZ980" s="192"/>
    </row>
    <row r="981" spans="1:52" ht="66" customHeight="1">
      <c r="A981" s="224">
        <v>977</v>
      </c>
      <c r="B981" s="225" t="s">
        <v>2347</v>
      </c>
      <c r="C981" s="226"/>
      <c r="D981" s="227" t="s">
        <v>123</v>
      </c>
      <c r="E981" s="228">
        <v>1</v>
      </c>
      <c r="F981" s="228" t="s">
        <v>489</v>
      </c>
      <c r="G981" s="230" t="s">
        <v>2348</v>
      </c>
      <c r="H981" s="231" t="s">
        <v>587</v>
      </c>
      <c r="I981" s="227" t="s">
        <v>2349</v>
      </c>
      <c r="J981" s="227" t="s">
        <v>2264</v>
      </c>
      <c r="AU981" s="192"/>
      <c r="AV981" s="192"/>
      <c r="AW981" s="192"/>
      <c r="AX981" s="192"/>
      <c r="AY981" s="192"/>
      <c r="AZ981" s="192"/>
    </row>
    <row r="982" spans="1:52" ht="66" customHeight="1">
      <c r="A982" s="224">
        <v>978</v>
      </c>
      <c r="B982" s="225" t="s">
        <v>2350</v>
      </c>
      <c r="C982" s="226"/>
      <c r="D982" s="227" t="s">
        <v>123</v>
      </c>
      <c r="E982" s="228">
        <v>1</v>
      </c>
      <c r="F982" s="228" t="s">
        <v>492</v>
      </c>
      <c r="G982" s="230" t="s">
        <v>2351</v>
      </c>
      <c r="H982" s="231" t="s">
        <v>547</v>
      </c>
      <c r="I982" s="227" t="s">
        <v>2352</v>
      </c>
      <c r="J982" s="227" t="s">
        <v>2353</v>
      </c>
      <c r="AU982" s="192"/>
      <c r="AV982" s="192"/>
      <c r="AW982" s="192"/>
      <c r="AX982" s="192"/>
      <c r="AY982" s="192"/>
      <c r="AZ982" s="192"/>
    </row>
    <row r="983" spans="1:52" ht="66" customHeight="1">
      <c r="A983" s="224">
        <v>979</v>
      </c>
      <c r="B983" s="225" t="s">
        <v>2354</v>
      </c>
      <c r="C983" s="226"/>
      <c r="D983" s="227" t="s">
        <v>123</v>
      </c>
      <c r="E983" s="228">
        <v>1</v>
      </c>
      <c r="F983" s="228" t="s">
        <v>489</v>
      </c>
      <c r="G983" s="230" t="s">
        <v>2355</v>
      </c>
      <c r="H983" s="231" t="s">
        <v>131</v>
      </c>
      <c r="I983" s="227" t="s">
        <v>2356</v>
      </c>
      <c r="J983" s="227" t="s">
        <v>2264</v>
      </c>
      <c r="AU983" s="192"/>
      <c r="AV983" s="192"/>
      <c r="AW983" s="192"/>
      <c r="AX983" s="192"/>
      <c r="AY983" s="192"/>
      <c r="AZ983" s="192"/>
    </row>
    <row r="984" spans="1:52" ht="66" customHeight="1">
      <c r="A984" s="224">
        <v>980</v>
      </c>
      <c r="B984" s="225" t="s">
        <v>2357</v>
      </c>
      <c r="C984" s="226"/>
      <c r="D984" s="227" t="s">
        <v>123</v>
      </c>
      <c r="E984" s="228">
        <v>1</v>
      </c>
      <c r="F984" s="228" t="s">
        <v>489</v>
      </c>
      <c r="G984" s="230" t="s">
        <v>2358</v>
      </c>
      <c r="H984" s="231" t="s">
        <v>826</v>
      </c>
      <c r="I984" s="227" t="s">
        <v>2359</v>
      </c>
      <c r="J984" s="227" t="s">
        <v>2264</v>
      </c>
      <c r="AU984" s="192"/>
      <c r="AV984" s="192"/>
      <c r="AW984" s="192"/>
      <c r="AX984" s="192"/>
      <c r="AY984" s="192"/>
      <c r="AZ984" s="192"/>
    </row>
    <row r="985" spans="1:52" ht="66" customHeight="1">
      <c r="A985" s="224">
        <v>981</v>
      </c>
      <c r="B985" s="225" t="s">
        <v>2360</v>
      </c>
      <c r="C985" s="226"/>
      <c r="D985" s="227" t="s">
        <v>123</v>
      </c>
      <c r="E985" s="228">
        <v>1</v>
      </c>
      <c r="F985" s="228" t="s">
        <v>489</v>
      </c>
      <c r="G985" s="230" t="s">
        <v>2361</v>
      </c>
      <c r="H985" s="231" t="s">
        <v>826</v>
      </c>
      <c r="I985" s="227" t="s">
        <v>2359</v>
      </c>
      <c r="J985" s="227" t="s">
        <v>2264</v>
      </c>
      <c r="AU985" s="192"/>
      <c r="AV985" s="192"/>
      <c r="AW985" s="192"/>
      <c r="AX985" s="192"/>
      <c r="AY985" s="192"/>
      <c r="AZ985" s="192"/>
    </row>
    <row r="986" spans="1:52" ht="66" customHeight="1">
      <c r="A986" s="224">
        <v>982</v>
      </c>
      <c r="B986" s="225" t="s">
        <v>2362</v>
      </c>
      <c r="C986" s="226"/>
      <c r="D986" s="227" t="s">
        <v>123</v>
      </c>
      <c r="E986" s="228">
        <v>1</v>
      </c>
      <c r="F986" s="228" t="s">
        <v>492</v>
      </c>
      <c r="G986" s="230" t="s">
        <v>2363</v>
      </c>
      <c r="H986" s="231" t="s">
        <v>547</v>
      </c>
      <c r="I986" s="227" t="s">
        <v>2364</v>
      </c>
      <c r="J986" s="227" t="s">
        <v>2264</v>
      </c>
      <c r="AU986" s="192"/>
      <c r="AV986" s="192"/>
      <c r="AW986" s="192"/>
      <c r="AX986" s="192"/>
      <c r="AY986" s="192"/>
      <c r="AZ986" s="192"/>
    </row>
    <row r="987" spans="1:52" ht="66" customHeight="1">
      <c r="A987" s="224">
        <v>983</v>
      </c>
      <c r="B987" s="225" t="s">
        <v>2365</v>
      </c>
      <c r="C987" s="226"/>
      <c r="D987" s="227" t="s">
        <v>181</v>
      </c>
      <c r="E987" s="228">
        <v>0.2</v>
      </c>
      <c r="F987" s="228"/>
      <c r="G987" s="227" t="s">
        <v>510</v>
      </c>
      <c r="H987" s="229" t="s">
        <v>511</v>
      </c>
      <c r="I987" s="227" t="s">
        <v>2366</v>
      </c>
      <c r="J987" s="227" t="s">
        <v>2264</v>
      </c>
      <c r="AU987" s="192"/>
      <c r="AV987" s="192"/>
      <c r="AW987" s="192"/>
      <c r="AX987" s="192"/>
      <c r="AY987" s="192"/>
      <c r="AZ987" s="192"/>
    </row>
    <row r="988" spans="1:52" ht="66" customHeight="1">
      <c r="A988" s="224">
        <v>984</v>
      </c>
      <c r="B988" s="225" t="s">
        <v>2367</v>
      </c>
      <c r="C988" s="226"/>
      <c r="D988" s="227" t="s">
        <v>135</v>
      </c>
      <c r="E988" s="228">
        <v>0.6</v>
      </c>
      <c r="F988" s="228"/>
      <c r="G988" s="230" t="s">
        <v>2368</v>
      </c>
      <c r="H988" s="231" t="s">
        <v>137</v>
      </c>
      <c r="I988" s="227" t="s">
        <v>2369</v>
      </c>
      <c r="J988" s="227" t="s">
        <v>2264</v>
      </c>
      <c r="AU988" s="192"/>
      <c r="AV988" s="192"/>
      <c r="AW988" s="192"/>
      <c r="AX988" s="192"/>
      <c r="AY988" s="192"/>
      <c r="AZ988" s="192"/>
    </row>
    <row r="989" spans="1:52" ht="66" customHeight="1">
      <c r="A989" s="224">
        <v>985</v>
      </c>
      <c r="B989" s="225" t="s">
        <v>2370</v>
      </c>
      <c r="C989" s="226"/>
      <c r="D989" s="227" t="s">
        <v>123</v>
      </c>
      <c r="E989" s="228">
        <v>1</v>
      </c>
      <c r="F989" s="228" t="s">
        <v>492</v>
      </c>
      <c r="G989" s="230" t="s">
        <v>2371</v>
      </c>
      <c r="H989" s="229" t="s">
        <v>547</v>
      </c>
      <c r="I989" s="227" t="s">
        <v>2372</v>
      </c>
      <c r="J989" s="227" t="s">
        <v>2264</v>
      </c>
      <c r="AU989" s="192"/>
      <c r="AV989" s="192"/>
      <c r="AW989" s="192"/>
      <c r="AX989" s="192"/>
      <c r="AY989" s="192"/>
      <c r="AZ989" s="192"/>
    </row>
    <row r="990" spans="1:52" ht="66" customHeight="1">
      <c r="A990" s="224">
        <v>986</v>
      </c>
      <c r="B990" s="225" t="s">
        <v>2373</v>
      </c>
      <c r="C990" s="226"/>
      <c r="D990" s="227" t="s">
        <v>123</v>
      </c>
      <c r="E990" s="228">
        <v>1</v>
      </c>
      <c r="F990" s="228" t="s">
        <v>489</v>
      </c>
      <c r="G990" s="230" t="s">
        <v>2374</v>
      </c>
      <c r="H990" s="229" t="s">
        <v>547</v>
      </c>
      <c r="I990" s="227" t="s">
        <v>2263</v>
      </c>
      <c r="J990" s="227" t="s">
        <v>2264</v>
      </c>
      <c r="AU990" s="192"/>
      <c r="AV990" s="192"/>
      <c r="AW990" s="192"/>
      <c r="AX990" s="192"/>
      <c r="AY990" s="192"/>
      <c r="AZ990" s="192"/>
    </row>
    <row r="991" spans="1:52" ht="66" customHeight="1">
      <c r="A991" s="224">
        <v>987</v>
      </c>
      <c r="B991" s="225" t="s">
        <v>2375</v>
      </c>
      <c r="C991" s="226"/>
      <c r="D991" s="227" t="s">
        <v>123</v>
      </c>
      <c r="E991" s="228">
        <v>1</v>
      </c>
      <c r="F991" s="228" t="s">
        <v>124</v>
      </c>
      <c r="G991" s="230" t="s">
        <v>2376</v>
      </c>
      <c r="H991" s="229" t="s">
        <v>973</v>
      </c>
      <c r="I991" s="227" t="s">
        <v>2377</v>
      </c>
      <c r="J991" s="227" t="s">
        <v>2264</v>
      </c>
      <c r="AU991" s="192"/>
      <c r="AV991" s="192"/>
      <c r="AW991" s="192"/>
      <c r="AX991" s="192"/>
      <c r="AY991" s="192"/>
      <c r="AZ991" s="192"/>
    </row>
    <row r="992" spans="1:52" ht="66" customHeight="1">
      <c r="A992" s="224">
        <v>988</v>
      </c>
      <c r="B992" s="225" t="s">
        <v>2378</v>
      </c>
      <c r="C992" s="226"/>
      <c r="D992" s="227" t="s">
        <v>123</v>
      </c>
      <c r="E992" s="228">
        <v>1</v>
      </c>
      <c r="F992" s="228" t="s">
        <v>124</v>
      </c>
      <c r="G992" s="230" t="s">
        <v>2379</v>
      </c>
      <c r="H992" s="229" t="s">
        <v>439</v>
      </c>
      <c r="I992" s="227" t="s">
        <v>2380</v>
      </c>
      <c r="J992" s="227" t="s">
        <v>2264</v>
      </c>
      <c r="AU992" s="192"/>
      <c r="AV992" s="192"/>
      <c r="AW992" s="192"/>
      <c r="AX992" s="192"/>
      <c r="AY992" s="192"/>
      <c r="AZ992" s="192"/>
    </row>
    <row r="993" spans="1:46" s="235" customFormat="1" ht="51" customHeight="1">
      <c r="A993" s="224">
        <v>989</v>
      </c>
      <c r="B993" s="225" t="s">
        <v>2381</v>
      </c>
      <c r="C993" s="226"/>
      <c r="D993" s="227" t="s">
        <v>123</v>
      </c>
      <c r="E993" s="228">
        <v>1</v>
      </c>
      <c r="F993" s="228" t="s">
        <v>124</v>
      </c>
      <c r="G993" s="230" t="s">
        <v>2382</v>
      </c>
      <c r="H993" s="229" t="s">
        <v>547</v>
      </c>
      <c r="I993" s="227" t="s">
        <v>2383</v>
      </c>
      <c r="J993" s="227" t="s">
        <v>2312</v>
      </c>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row>
    <row r="994" spans="1:46" s="235" customFormat="1" ht="66.75" customHeight="1">
      <c r="A994" s="224">
        <v>990</v>
      </c>
      <c r="B994" s="225" t="s">
        <v>2384</v>
      </c>
      <c r="C994" s="226"/>
      <c r="D994" s="227" t="s">
        <v>181</v>
      </c>
      <c r="E994" s="228">
        <v>0.2</v>
      </c>
      <c r="F994" s="228"/>
      <c r="G994" s="230" t="s">
        <v>2385</v>
      </c>
      <c r="H994" s="229" t="s">
        <v>2386</v>
      </c>
      <c r="I994" s="227" t="s">
        <v>2387</v>
      </c>
      <c r="J994" s="227" t="s">
        <v>2264</v>
      </c>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row>
    <row r="995" spans="1:46" s="235" customFormat="1" ht="72">
      <c r="A995" s="224">
        <v>991</v>
      </c>
      <c r="B995" s="225" t="s">
        <v>2388</v>
      </c>
      <c r="C995" s="226"/>
      <c r="D995" s="227" t="s">
        <v>181</v>
      </c>
      <c r="E995" s="228">
        <v>0.2</v>
      </c>
      <c r="F995" s="228"/>
      <c r="G995" s="230" t="s">
        <v>2389</v>
      </c>
      <c r="H995" s="229" t="s">
        <v>2386</v>
      </c>
      <c r="I995" s="227" t="s">
        <v>2387</v>
      </c>
      <c r="J995" s="227" t="s">
        <v>2264</v>
      </c>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row>
    <row r="996" spans="1:46" s="235" customFormat="1" ht="42" customHeight="1">
      <c r="A996" s="224">
        <v>992</v>
      </c>
      <c r="B996" s="225" t="s">
        <v>2390</v>
      </c>
      <c r="C996" s="226"/>
      <c r="D996" s="227" t="s">
        <v>135</v>
      </c>
      <c r="E996" s="228">
        <v>0.6</v>
      </c>
      <c r="F996" s="228"/>
      <c r="G996" s="230" t="s">
        <v>2391</v>
      </c>
      <c r="H996" s="229" t="s">
        <v>2392</v>
      </c>
      <c r="I996" s="227" t="s">
        <v>2393</v>
      </c>
      <c r="J996" s="227" t="s">
        <v>2264</v>
      </c>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row>
    <row r="997" spans="1:46" s="235" customFormat="1" ht="69.75" customHeight="1">
      <c r="A997" s="224">
        <v>993</v>
      </c>
      <c r="B997" s="225" t="s">
        <v>2394</v>
      </c>
      <c r="C997" s="226"/>
      <c r="D997" s="227" t="s">
        <v>123</v>
      </c>
      <c r="E997" s="228">
        <v>1</v>
      </c>
      <c r="F997" s="228" t="s">
        <v>492</v>
      </c>
      <c r="G997" s="230" t="s">
        <v>2395</v>
      </c>
      <c r="H997" s="229" t="s">
        <v>724</v>
      </c>
      <c r="I997" s="227" t="s">
        <v>2396</v>
      </c>
      <c r="J997" s="227" t="s">
        <v>2264</v>
      </c>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row>
    <row r="998" spans="1:46" s="235" customFormat="1" ht="79.5" customHeight="1">
      <c r="A998" s="224">
        <v>994</v>
      </c>
      <c r="B998" s="225" t="s">
        <v>2397</v>
      </c>
      <c r="C998" s="226"/>
      <c r="D998" s="227" t="s">
        <v>123</v>
      </c>
      <c r="E998" s="228">
        <v>1</v>
      </c>
      <c r="F998" s="228" t="s">
        <v>489</v>
      </c>
      <c r="G998" s="230" t="s">
        <v>2398</v>
      </c>
      <c r="H998" s="229" t="s">
        <v>439</v>
      </c>
      <c r="I998" s="227" t="s">
        <v>2293</v>
      </c>
      <c r="J998" s="227" t="s">
        <v>2264</v>
      </c>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row>
    <row r="999" spans="1:46" s="235" customFormat="1" ht="72">
      <c r="A999" s="224">
        <v>995</v>
      </c>
      <c r="B999" s="225" t="s">
        <v>2399</v>
      </c>
      <c r="C999" s="226"/>
      <c r="D999" s="227" t="s">
        <v>123</v>
      </c>
      <c r="E999" s="228">
        <v>1</v>
      </c>
      <c r="F999" s="228" t="s">
        <v>124</v>
      </c>
      <c r="G999" s="230" t="s">
        <v>2400</v>
      </c>
      <c r="H999" s="229" t="s">
        <v>502</v>
      </c>
      <c r="I999" s="227" t="s">
        <v>2293</v>
      </c>
      <c r="J999" s="227" t="s">
        <v>2264</v>
      </c>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row>
    <row r="1000" spans="1:46" s="235" customFormat="1" ht="69" customHeight="1">
      <c r="A1000" s="224">
        <v>996</v>
      </c>
      <c r="B1000" s="225" t="s">
        <v>2401</v>
      </c>
      <c r="C1000" s="226"/>
      <c r="D1000" s="227" t="s">
        <v>123</v>
      </c>
      <c r="E1000" s="228">
        <v>1</v>
      </c>
      <c r="F1000" s="228" t="s">
        <v>489</v>
      </c>
      <c r="G1000" s="230" t="s">
        <v>2402</v>
      </c>
      <c r="H1000" s="229" t="s">
        <v>439</v>
      </c>
      <c r="I1000" s="227" t="s">
        <v>2293</v>
      </c>
      <c r="J1000" s="227" t="s">
        <v>2264</v>
      </c>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row>
    <row r="1001" spans="1:46" s="235" customFormat="1" ht="72">
      <c r="A1001" s="224">
        <v>997</v>
      </c>
      <c r="B1001" s="225" t="s">
        <v>2403</v>
      </c>
      <c r="C1001" s="226"/>
      <c r="D1001" s="227" t="s">
        <v>123</v>
      </c>
      <c r="E1001" s="228">
        <v>1</v>
      </c>
      <c r="F1001" s="228" t="s">
        <v>489</v>
      </c>
      <c r="G1001" s="230" t="s">
        <v>2404</v>
      </c>
      <c r="H1001" s="229" t="s">
        <v>439</v>
      </c>
      <c r="I1001" s="227" t="s">
        <v>2405</v>
      </c>
      <c r="J1001" s="227" t="s">
        <v>2264</v>
      </c>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row>
    <row r="1002" spans="1:46" s="235" customFormat="1" ht="72">
      <c r="A1002" s="224">
        <v>998</v>
      </c>
      <c r="B1002" s="225" t="s">
        <v>2406</v>
      </c>
      <c r="C1002" s="226"/>
      <c r="D1002" s="227" t="s">
        <v>123</v>
      </c>
      <c r="E1002" s="228">
        <v>1</v>
      </c>
      <c r="F1002" s="228" t="s">
        <v>489</v>
      </c>
      <c r="G1002" s="230" t="s">
        <v>2407</v>
      </c>
      <c r="H1002" s="229" t="s">
        <v>439</v>
      </c>
      <c r="I1002" s="227" t="s">
        <v>2293</v>
      </c>
      <c r="J1002" s="227" t="s">
        <v>2264</v>
      </c>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row>
    <row r="1003" spans="1:46" s="235" customFormat="1" ht="57" customHeight="1">
      <c r="A1003" s="224">
        <v>999</v>
      </c>
      <c r="B1003" s="225" t="s">
        <v>2408</v>
      </c>
      <c r="C1003" s="226"/>
      <c r="D1003" s="227" t="s">
        <v>123</v>
      </c>
      <c r="E1003" s="228">
        <v>1</v>
      </c>
      <c r="F1003" s="228" t="s">
        <v>489</v>
      </c>
      <c r="G1003" s="230" t="s">
        <v>2409</v>
      </c>
      <c r="H1003" s="229" t="s">
        <v>724</v>
      </c>
      <c r="I1003" s="227" t="s">
        <v>2269</v>
      </c>
      <c r="J1003" s="227" t="s">
        <v>2264</v>
      </c>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row>
    <row r="1004" spans="1:46" s="323" customFormat="1" ht="62.25" customHeight="1">
      <c r="A1004" s="224">
        <v>1000</v>
      </c>
      <c r="B1004" s="99" t="s">
        <v>2410</v>
      </c>
      <c r="C1004" s="100"/>
      <c r="D1004" s="227" t="s">
        <v>123</v>
      </c>
      <c r="E1004" s="228">
        <v>1</v>
      </c>
      <c r="F1004" s="228" t="s">
        <v>489</v>
      </c>
      <c r="G1004" s="266" t="s">
        <v>2411</v>
      </c>
      <c r="H1004" s="308" t="s">
        <v>439</v>
      </c>
      <c r="I1004" s="268" t="s">
        <v>2269</v>
      </c>
      <c r="J1004" s="268" t="s">
        <v>2264</v>
      </c>
      <c r="K1004" s="322"/>
      <c r="L1004" s="322"/>
      <c r="M1004" s="322"/>
      <c r="N1004" s="322"/>
      <c r="O1004" s="322"/>
      <c r="P1004" s="322"/>
      <c r="Q1004" s="322"/>
      <c r="R1004" s="322"/>
      <c r="S1004" s="322"/>
      <c r="T1004" s="322"/>
      <c r="U1004" s="322"/>
      <c r="V1004" s="322"/>
      <c r="W1004" s="322"/>
      <c r="X1004" s="322"/>
      <c r="Y1004" s="322"/>
      <c r="Z1004" s="322"/>
      <c r="AA1004" s="322"/>
      <c r="AB1004" s="322"/>
      <c r="AC1004" s="322"/>
      <c r="AD1004" s="322"/>
      <c r="AE1004" s="322"/>
      <c r="AF1004" s="322"/>
      <c r="AG1004" s="322"/>
      <c r="AH1004" s="322"/>
      <c r="AI1004" s="322"/>
      <c r="AJ1004" s="322"/>
      <c r="AK1004" s="322"/>
      <c r="AL1004" s="322"/>
      <c r="AM1004" s="322"/>
      <c r="AN1004" s="322"/>
      <c r="AO1004" s="322"/>
      <c r="AP1004" s="322"/>
      <c r="AQ1004" s="322"/>
      <c r="AR1004" s="322"/>
      <c r="AS1004" s="322"/>
      <c r="AT1004" s="322"/>
    </row>
    <row r="1005" spans="1:46" s="6" customFormat="1" ht="72">
      <c r="A1005" s="224">
        <v>1001</v>
      </c>
      <c r="B1005" s="225" t="s">
        <v>2412</v>
      </c>
      <c r="C1005" s="226"/>
      <c r="D1005" s="227" t="s">
        <v>123</v>
      </c>
      <c r="E1005" s="236">
        <v>1</v>
      </c>
      <c r="F1005" s="236" t="s">
        <v>489</v>
      </c>
      <c r="G1005" s="230" t="s">
        <v>2413</v>
      </c>
      <c r="H1005" s="229" t="s">
        <v>724</v>
      </c>
      <c r="I1005" s="126" t="s">
        <v>2293</v>
      </c>
      <c r="J1005" s="126" t="s">
        <v>2264</v>
      </c>
    </row>
    <row r="1006" spans="1:46" s="6" customFormat="1" ht="72">
      <c r="A1006" s="224">
        <v>1002</v>
      </c>
      <c r="B1006" s="225" t="s">
        <v>2414</v>
      </c>
      <c r="C1006" s="260"/>
      <c r="D1006" s="227" t="s">
        <v>123</v>
      </c>
      <c r="E1006" s="236">
        <v>1</v>
      </c>
      <c r="F1006" s="236" t="s">
        <v>489</v>
      </c>
      <c r="G1006" s="230" t="s">
        <v>2415</v>
      </c>
      <c r="H1006" s="229" t="s">
        <v>724</v>
      </c>
      <c r="I1006" s="227" t="s">
        <v>2416</v>
      </c>
      <c r="J1006" s="126" t="s">
        <v>2264</v>
      </c>
    </row>
    <row r="1007" spans="1:46" s="6" customFormat="1" ht="48">
      <c r="A1007" s="224">
        <v>1003</v>
      </c>
      <c r="B1007" s="225" t="s">
        <v>2417</v>
      </c>
      <c r="C1007" s="260"/>
      <c r="D1007" s="227" t="s">
        <v>140</v>
      </c>
      <c r="E1007" s="236">
        <v>0.8</v>
      </c>
      <c r="F1007" s="236"/>
      <c r="G1007" s="230" t="s">
        <v>2418</v>
      </c>
      <c r="H1007" s="248" t="s">
        <v>459</v>
      </c>
      <c r="I1007" s="126" t="s">
        <v>2419</v>
      </c>
      <c r="J1007" s="126" t="s">
        <v>2264</v>
      </c>
    </row>
    <row r="1008" spans="1:46" s="6" customFormat="1" ht="72">
      <c r="A1008" s="224">
        <v>1004</v>
      </c>
      <c r="B1008" s="225" t="s">
        <v>2420</v>
      </c>
      <c r="C1008" s="260"/>
      <c r="D1008" s="227" t="s">
        <v>123</v>
      </c>
      <c r="E1008" s="236">
        <v>1</v>
      </c>
      <c r="F1008" s="236" t="s">
        <v>124</v>
      </c>
      <c r="G1008" s="230" t="s">
        <v>2421</v>
      </c>
      <c r="H1008" s="229" t="s">
        <v>170</v>
      </c>
      <c r="I1008" s="227" t="s">
        <v>2383</v>
      </c>
      <c r="J1008" s="227" t="s">
        <v>2312</v>
      </c>
    </row>
    <row r="1009" spans="1:52" ht="49.5" customHeight="1">
      <c r="A1009" s="224">
        <v>1005</v>
      </c>
      <c r="B1009" s="262" t="s">
        <v>2422</v>
      </c>
      <c r="C1009" s="263"/>
      <c r="D1009" s="227" t="s">
        <v>181</v>
      </c>
      <c r="E1009" s="228">
        <v>0.2</v>
      </c>
      <c r="F1009" s="228"/>
      <c r="G1009" s="230" t="s">
        <v>2423</v>
      </c>
      <c r="H1009" s="229" t="s">
        <v>737</v>
      </c>
      <c r="I1009" s="264" t="s">
        <v>2424</v>
      </c>
      <c r="J1009" s="126" t="s">
        <v>2264</v>
      </c>
      <c r="AU1009" s="192"/>
      <c r="AV1009" s="192"/>
      <c r="AW1009" s="192"/>
      <c r="AX1009" s="192"/>
      <c r="AY1009" s="192"/>
      <c r="AZ1009" s="192"/>
    </row>
    <row r="1010" spans="1:52" ht="49.5" customHeight="1">
      <c r="A1010" s="224">
        <v>1006</v>
      </c>
      <c r="B1010" s="262" t="s">
        <v>2425</v>
      </c>
      <c r="C1010" s="263"/>
      <c r="D1010" s="227" t="s">
        <v>181</v>
      </c>
      <c r="E1010" s="228">
        <v>0.2</v>
      </c>
      <c r="F1010" s="228"/>
      <c r="G1010" s="230" t="s">
        <v>2423</v>
      </c>
      <c r="H1010" s="229" t="s">
        <v>737</v>
      </c>
      <c r="I1010" s="264" t="s">
        <v>2426</v>
      </c>
      <c r="J1010" s="126" t="s">
        <v>2264</v>
      </c>
      <c r="AU1010" s="192"/>
      <c r="AV1010" s="192"/>
      <c r="AW1010" s="192"/>
      <c r="AX1010" s="192"/>
      <c r="AY1010" s="192"/>
      <c r="AZ1010" s="192"/>
    </row>
    <row r="1011" spans="1:52" ht="49.5" customHeight="1">
      <c r="A1011" s="224">
        <v>1007</v>
      </c>
      <c r="B1011" s="262" t="s">
        <v>2427</v>
      </c>
      <c r="C1011" s="263"/>
      <c r="D1011" s="227" t="s">
        <v>181</v>
      </c>
      <c r="E1011" s="228">
        <v>0.2</v>
      </c>
      <c r="F1011" s="228"/>
      <c r="G1011" s="230" t="s">
        <v>2423</v>
      </c>
      <c r="H1011" s="229" t="s">
        <v>737</v>
      </c>
      <c r="I1011" s="264" t="s">
        <v>2428</v>
      </c>
      <c r="J1011" s="126" t="s">
        <v>2264</v>
      </c>
      <c r="AU1011" s="192"/>
      <c r="AV1011" s="192"/>
      <c r="AW1011" s="192"/>
      <c r="AX1011" s="192"/>
      <c r="AY1011" s="192"/>
      <c r="AZ1011" s="192"/>
    </row>
    <row r="1012" spans="1:52" ht="49.5" customHeight="1">
      <c r="A1012" s="224">
        <v>1008</v>
      </c>
      <c r="B1012" s="262" t="s">
        <v>2429</v>
      </c>
      <c r="C1012" s="263"/>
      <c r="D1012" s="227" t="s">
        <v>181</v>
      </c>
      <c r="E1012" s="228">
        <v>0.2</v>
      </c>
      <c r="F1012" s="228"/>
      <c r="G1012" s="230" t="s">
        <v>2423</v>
      </c>
      <c r="H1012" s="229" t="s">
        <v>737</v>
      </c>
      <c r="I1012" s="264" t="s">
        <v>2430</v>
      </c>
      <c r="J1012" s="126" t="s">
        <v>2264</v>
      </c>
      <c r="AU1012" s="192"/>
      <c r="AV1012" s="192"/>
      <c r="AW1012" s="192"/>
      <c r="AX1012" s="192"/>
      <c r="AY1012" s="192"/>
      <c r="AZ1012" s="192"/>
    </row>
    <row r="1013" spans="1:52" ht="49.5" customHeight="1">
      <c r="A1013" s="224">
        <v>1009</v>
      </c>
      <c r="B1013" s="262" t="s">
        <v>2431</v>
      </c>
      <c r="C1013" s="263"/>
      <c r="D1013" s="227" t="s">
        <v>181</v>
      </c>
      <c r="E1013" s="228">
        <v>0.2</v>
      </c>
      <c r="F1013" s="228"/>
      <c r="G1013" s="230" t="s">
        <v>2423</v>
      </c>
      <c r="H1013" s="229" t="s">
        <v>737</v>
      </c>
      <c r="I1013" s="264" t="s">
        <v>2432</v>
      </c>
      <c r="J1013" s="126" t="s">
        <v>2264</v>
      </c>
      <c r="AU1013" s="192"/>
      <c r="AV1013" s="192"/>
      <c r="AW1013" s="192"/>
      <c r="AX1013" s="192"/>
      <c r="AY1013" s="192"/>
      <c r="AZ1013" s="192"/>
    </row>
    <row r="1014" spans="1:52" ht="65.25" customHeight="1">
      <c r="A1014" s="224">
        <v>1010</v>
      </c>
      <c r="B1014" s="262" t="s">
        <v>2433</v>
      </c>
      <c r="C1014" s="263"/>
      <c r="D1014" s="227" t="s">
        <v>181</v>
      </c>
      <c r="E1014" s="228">
        <v>0.2</v>
      </c>
      <c r="F1014" s="228"/>
      <c r="G1014" s="230" t="s">
        <v>2423</v>
      </c>
      <c r="H1014" s="229" t="s">
        <v>737</v>
      </c>
      <c r="I1014" s="264" t="s">
        <v>2318</v>
      </c>
      <c r="J1014" s="126" t="s">
        <v>2264</v>
      </c>
      <c r="AU1014" s="192"/>
      <c r="AV1014" s="192"/>
      <c r="AW1014" s="192"/>
      <c r="AX1014" s="192"/>
      <c r="AY1014" s="192"/>
      <c r="AZ1014" s="192"/>
    </row>
    <row r="1015" spans="1:52" ht="49.5" customHeight="1">
      <c r="A1015" s="224">
        <v>1011</v>
      </c>
      <c r="B1015" s="262" t="s">
        <v>2434</v>
      </c>
      <c r="C1015" s="263"/>
      <c r="D1015" s="227" t="s">
        <v>181</v>
      </c>
      <c r="E1015" s="228">
        <v>0.2</v>
      </c>
      <c r="F1015" s="228"/>
      <c r="G1015" s="230" t="s">
        <v>2423</v>
      </c>
      <c r="H1015" s="229" t="s">
        <v>737</v>
      </c>
      <c r="I1015" s="264" t="s">
        <v>2432</v>
      </c>
      <c r="J1015" s="126" t="s">
        <v>2264</v>
      </c>
      <c r="AU1015" s="192"/>
      <c r="AV1015" s="192"/>
      <c r="AW1015" s="192"/>
      <c r="AX1015" s="192"/>
      <c r="AY1015" s="192"/>
      <c r="AZ1015" s="192"/>
    </row>
    <row r="1016" spans="1:52" ht="67.5" customHeight="1">
      <c r="A1016" s="224">
        <v>1012</v>
      </c>
      <c r="B1016" s="225" t="s">
        <v>2435</v>
      </c>
      <c r="C1016" s="260"/>
      <c r="D1016" s="324" t="s">
        <v>140</v>
      </c>
      <c r="E1016" s="236">
        <v>0.8</v>
      </c>
      <c r="F1016" s="236"/>
      <c r="G1016" s="230" t="s">
        <v>2436</v>
      </c>
      <c r="H1016" s="308" t="s">
        <v>917</v>
      </c>
      <c r="I1016" s="268" t="s">
        <v>2437</v>
      </c>
      <c r="J1016" s="268" t="s">
        <v>2264</v>
      </c>
      <c r="K1016" s="276"/>
      <c r="L1016" s="276"/>
      <c r="M1016" s="276"/>
      <c r="N1016" s="276"/>
      <c r="O1016" s="276"/>
      <c r="P1016" s="244"/>
      <c r="Q1016" s="192"/>
      <c r="R1016" s="192"/>
      <c r="S1016" s="192"/>
      <c r="T1016" s="192"/>
      <c r="U1016" s="192"/>
      <c r="V1016" s="192"/>
      <c r="W1016" s="192"/>
      <c r="X1016" s="192"/>
      <c r="Y1016" s="192"/>
      <c r="Z1016" s="192"/>
      <c r="AA1016" s="192"/>
      <c r="AB1016" s="192"/>
      <c r="AC1016" s="192"/>
      <c r="AD1016" s="192"/>
      <c r="AE1016" s="192"/>
      <c r="AF1016" s="192"/>
      <c r="AG1016" s="192"/>
      <c r="AH1016" s="192"/>
      <c r="AI1016" s="192"/>
      <c r="AJ1016" s="192"/>
      <c r="AK1016" s="192"/>
      <c r="AL1016" s="192"/>
      <c r="AM1016" s="192"/>
      <c r="AN1016" s="192"/>
      <c r="AO1016" s="192"/>
      <c r="AP1016" s="192"/>
      <c r="AQ1016" s="192"/>
      <c r="AR1016" s="192"/>
      <c r="AS1016" s="192"/>
      <c r="AT1016" s="192"/>
      <c r="AU1016" s="192"/>
      <c r="AV1016" s="192"/>
      <c r="AW1016" s="192"/>
      <c r="AX1016" s="192"/>
      <c r="AY1016" s="192"/>
      <c r="AZ1016" s="192"/>
    </row>
    <row r="1017" spans="1:52" ht="48">
      <c r="A1017" s="224">
        <v>1013</v>
      </c>
      <c r="B1017" s="237" t="s">
        <v>2438</v>
      </c>
      <c r="C1017" s="238"/>
      <c r="D1017" s="246" t="s">
        <v>181</v>
      </c>
      <c r="E1017" s="240">
        <v>0.2</v>
      </c>
      <c r="F1017" s="240"/>
      <c r="G1017" s="241" t="s">
        <v>2439</v>
      </c>
      <c r="H1017" s="279" t="s">
        <v>2440</v>
      </c>
      <c r="I1017" s="243" t="s">
        <v>2437</v>
      </c>
      <c r="J1017" s="243" t="s">
        <v>2264</v>
      </c>
      <c r="K1017" s="276"/>
      <c r="L1017" s="276"/>
      <c r="M1017" s="276"/>
      <c r="N1017" s="276"/>
      <c r="O1017" s="276"/>
      <c r="P1017" s="244"/>
      <c r="Q1017" s="192"/>
      <c r="R1017" s="192"/>
      <c r="S1017" s="192"/>
      <c r="T1017" s="192"/>
      <c r="U1017" s="192"/>
      <c r="V1017" s="192"/>
      <c r="W1017" s="192"/>
      <c r="X1017" s="192"/>
      <c r="Y1017" s="192"/>
      <c r="Z1017" s="192"/>
      <c r="AA1017" s="192"/>
      <c r="AB1017" s="192"/>
      <c r="AC1017" s="192"/>
      <c r="AD1017" s="192"/>
      <c r="AE1017" s="192"/>
      <c r="AF1017" s="192"/>
      <c r="AG1017" s="192"/>
      <c r="AH1017" s="192"/>
      <c r="AI1017" s="192"/>
      <c r="AJ1017" s="192"/>
      <c r="AK1017" s="192"/>
      <c r="AL1017" s="192"/>
      <c r="AM1017" s="192"/>
      <c r="AN1017" s="192"/>
      <c r="AO1017" s="192"/>
      <c r="AP1017" s="192"/>
      <c r="AQ1017" s="192"/>
      <c r="AR1017" s="192"/>
      <c r="AS1017" s="192"/>
      <c r="AT1017" s="192"/>
      <c r="AU1017" s="192"/>
      <c r="AV1017" s="192"/>
      <c r="AW1017" s="192"/>
      <c r="AX1017" s="192"/>
      <c r="AY1017" s="192"/>
      <c r="AZ1017" s="192"/>
    </row>
    <row r="1018" spans="1:52" ht="72">
      <c r="A1018" s="224">
        <v>1014</v>
      </c>
      <c r="B1018" s="237" t="s">
        <v>2441</v>
      </c>
      <c r="C1018" s="238"/>
      <c r="D1018" s="246" t="s">
        <v>181</v>
      </c>
      <c r="E1018" s="240">
        <v>0.2</v>
      </c>
      <c r="F1018" s="240"/>
      <c r="G1018" s="241" t="s">
        <v>2442</v>
      </c>
      <c r="H1018" s="242" t="s">
        <v>737</v>
      </c>
      <c r="I1018" s="243" t="s">
        <v>2437</v>
      </c>
      <c r="J1018" s="243" t="s">
        <v>2264</v>
      </c>
      <c r="K1018" s="276"/>
      <c r="L1018" s="276"/>
      <c r="M1018" s="276"/>
      <c r="N1018" s="276"/>
      <c r="O1018" s="276"/>
      <c r="P1018" s="244"/>
      <c r="Q1018" s="192"/>
      <c r="R1018" s="192"/>
      <c r="S1018" s="192"/>
      <c r="T1018" s="192"/>
      <c r="U1018" s="192"/>
      <c r="V1018" s="192"/>
      <c r="W1018" s="192"/>
      <c r="X1018" s="192"/>
      <c r="Y1018" s="192"/>
      <c r="Z1018" s="192"/>
      <c r="AA1018" s="192"/>
      <c r="AB1018" s="192"/>
      <c r="AC1018" s="192"/>
      <c r="AD1018" s="192"/>
      <c r="AE1018" s="192"/>
      <c r="AF1018" s="192"/>
      <c r="AG1018" s="192"/>
      <c r="AH1018" s="192"/>
      <c r="AI1018" s="192"/>
      <c r="AJ1018" s="192"/>
      <c r="AK1018" s="192"/>
      <c r="AL1018" s="192"/>
      <c r="AM1018" s="192"/>
      <c r="AN1018" s="192"/>
      <c r="AO1018" s="192"/>
      <c r="AP1018" s="192"/>
      <c r="AQ1018" s="192"/>
      <c r="AR1018" s="192"/>
      <c r="AS1018" s="192"/>
      <c r="AT1018" s="192"/>
      <c r="AU1018" s="192"/>
      <c r="AV1018" s="192"/>
      <c r="AW1018" s="192"/>
      <c r="AX1018" s="192"/>
      <c r="AY1018" s="192"/>
      <c r="AZ1018" s="192"/>
    </row>
    <row r="1019" spans="1:52" ht="72">
      <c r="A1019" s="224">
        <v>1015</v>
      </c>
      <c r="B1019" s="237" t="s">
        <v>2443</v>
      </c>
      <c r="C1019" s="238"/>
      <c r="D1019" s="246" t="s">
        <v>123</v>
      </c>
      <c r="E1019" s="240">
        <v>1</v>
      </c>
      <c r="F1019" s="228" t="s">
        <v>937</v>
      </c>
      <c r="G1019" s="241" t="s">
        <v>2444</v>
      </c>
      <c r="H1019" s="242" t="s">
        <v>917</v>
      </c>
      <c r="I1019" s="243" t="s">
        <v>2269</v>
      </c>
      <c r="J1019" s="243" t="s">
        <v>2264</v>
      </c>
      <c r="K1019" s="276"/>
      <c r="L1019" s="276"/>
      <c r="M1019" s="276"/>
      <c r="N1019" s="276"/>
      <c r="O1019" s="276"/>
      <c r="P1019" s="244"/>
      <c r="Q1019" s="192"/>
      <c r="R1019" s="192"/>
      <c r="S1019" s="192"/>
      <c r="T1019" s="192"/>
      <c r="U1019" s="192"/>
      <c r="V1019" s="192"/>
      <c r="W1019" s="192"/>
      <c r="X1019" s="192"/>
      <c r="Y1019" s="192"/>
      <c r="Z1019" s="192"/>
      <c r="AA1019" s="192"/>
      <c r="AB1019" s="192"/>
      <c r="AC1019" s="192"/>
      <c r="AD1019" s="192"/>
      <c r="AE1019" s="192"/>
      <c r="AF1019" s="192"/>
      <c r="AG1019" s="192"/>
      <c r="AH1019" s="192"/>
      <c r="AI1019" s="192"/>
      <c r="AJ1019" s="192"/>
      <c r="AK1019" s="192"/>
      <c r="AL1019" s="192"/>
      <c r="AM1019" s="192"/>
      <c r="AN1019" s="192"/>
      <c r="AO1019" s="192"/>
      <c r="AP1019" s="192"/>
      <c r="AQ1019" s="192"/>
      <c r="AR1019" s="192"/>
      <c r="AS1019" s="192"/>
      <c r="AT1019" s="192"/>
      <c r="AU1019" s="192"/>
      <c r="AV1019" s="192"/>
      <c r="AW1019" s="192"/>
      <c r="AX1019" s="192"/>
      <c r="AY1019" s="192"/>
      <c r="AZ1019" s="192"/>
    </row>
    <row r="1020" spans="1:52" ht="72">
      <c r="A1020" s="224">
        <v>1016</v>
      </c>
      <c r="B1020" s="237" t="s">
        <v>2445</v>
      </c>
      <c r="C1020" s="270"/>
      <c r="D1020" s="246" t="s">
        <v>123</v>
      </c>
      <c r="E1020" s="240">
        <v>1</v>
      </c>
      <c r="F1020" s="240" t="s">
        <v>1525</v>
      </c>
      <c r="G1020" s="278" t="s">
        <v>2446</v>
      </c>
      <c r="H1020" s="279" t="s">
        <v>1191</v>
      </c>
      <c r="I1020" s="251" t="s">
        <v>2447</v>
      </c>
      <c r="J1020" s="243" t="s">
        <v>2264</v>
      </c>
      <c r="K1020" s="276"/>
      <c r="L1020" s="276"/>
      <c r="M1020" s="276"/>
      <c r="N1020" s="276"/>
      <c r="O1020" s="276"/>
      <c r="P1020" s="244"/>
      <c r="Q1020" s="192"/>
      <c r="R1020" s="192"/>
      <c r="S1020" s="192"/>
      <c r="T1020" s="192"/>
      <c r="U1020" s="192"/>
      <c r="V1020" s="192"/>
      <c r="W1020" s="192"/>
      <c r="X1020" s="192"/>
      <c r="Y1020" s="192"/>
      <c r="Z1020" s="192"/>
      <c r="AA1020" s="192"/>
      <c r="AB1020" s="192"/>
      <c r="AC1020" s="192"/>
      <c r="AD1020" s="192"/>
      <c r="AE1020" s="192"/>
      <c r="AF1020" s="192"/>
      <c r="AG1020" s="192"/>
      <c r="AH1020" s="192"/>
      <c r="AI1020" s="192"/>
      <c r="AJ1020" s="192"/>
      <c r="AK1020" s="192"/>
      <c r="AL1020" s="192"/>
      <c r="AM1020" s="192"/>
      <c r="AN1020" s="192"/>
      <c r="AO1020" s="192"/>
      <c r="AP1020" s="192"/>
      <c r="AQ1020" s="192"/>
      <c r="AR1020" s="192"/>
      <c r="AS1020" s="192"/>
      <c r="AT1020" s="192"/>
      <c r="AU1020" s="192"/>
      <c r="AV1020" s="192"/>
      <c r="AW1020" s="192"/>
      <c r="AX1020" s="192"/>
      <c r="AY1020" s="192"/>
      <c r="AZ1020" s="192"/>
    </row>
    <row r="1021" spans="1:52" ht="72">
      <c r="A1021" s="224">
        <v>1017</v>
      </c>
      <c r="B1021" s="237" t="s">
        <v>2448</v>
      </c>
      <c r="C1021" s="238"/>
      <c r="D1021" s="246" t="s">
        <v>123</v>
      </c>
      <c r="E1021" s="240">
        <v>1</v>
      </c>
      <c r="F1021" s="228" t="s">
        <v>937</v>
      </c>
      <c r="G1021" s="280" t="s">
        <v>2449</v>
      </c>
      <c r="H1021" s="242" t="s">
        <v>917</v>
      </c>
      <c r="I1021" s="251" t="s">
        <v>2366</v>
      </c>
      <c r="J1021" s="243" t="s">
        <v>2264</v>
      </c>
      <c r="K1021" s="276"/>
      <c r="L1021" s="276"/>
      <c r="M1021" s="276"/>
      <c r="N1021" s="276"/>
      <c r="O1021" s="276"/>
      <c r="P1021" s="244"/>
      <c r="Q1021" s="192"/>
      <c r="R1021" s="192"/>
      <c r="S1021" s="192"/>
      <c r="T1021" s="192"/>
      <c r="U1021" s="192"/>
      <c r="V1021" s="192"/>
      <c r="W1021" s="192"/>
      <c r="X1021" s="192"/>
      <c r="Y1021" s="192"/>
      <c r="Z1021" s="192"/>
      <c r="AA1021" s="192"/>
      <c r="AB1021" s="192"/>
      <c r="AC1021" s="192"/>
      <c r="AD1021" s="192"/>
      <c r="AE1021" s="192"/>
      <c r="AF1021" s="192"/>
      <c r="AG1021" s="192"/>
      <c r="AH1021" s="192"/>
      <c r="AI1021" s="192"/>
      <c r="AJ1021" s="192"/>
      <c r="AK1021" s="192"/>
      <c r="AL1021" s="192"/>
      <c r="AM1021" s="192"/>
      <c r="AN1021" s="192"/>
      <c r="AO1021" s="192"/>
      <c r="AP1021" s="192"/>
      <c r="AQ1021" s="192"/>
      <c r="AR1021" s="192"/>
      <c r="AS1021" s="192"/>
      <c r="AT1021" s="192"/>
      <c r="AU1021" s="192"/>
      <c r="AV1021" s="192"/>
      <c r="AW1021" s="192"/>
      <c r="AX1021" s="192"/>
      <c r="AY1021" s="192"/>
      <c r="AZ1021" s="192"/>
    </row>
    <row r="1022" spans="1:52" ht="72">
      <c r="A1022" s="224">
        <v>1018</v>
      </c>
      <c r="B1022" s="237" t="s">
        <v>2450</v>
      </c>
      <c r="C1022" s="238"/>
      <c r="D1022" s="246" t="s">
        <v>123</v>
      </c>
      <c r="E1022" s="240">
        <v>1</v>
      </c>
      <c r="F1022" s="240" t="s">
        <v>2451</v>
      </c>
      <c r="G1022" s="280" t="s">
        <v>2452</v>
      </c>
      <c r="H1022" s="279" t="s">
        <v>2453</v>
      </c>
      <c r="I1022" s="251" t="s">
        <v>2454</v>
      </c>
      <c r="J1022" s="243" t="s">
        <v>2264</v>
      </c>
      <c r="K1022" s="276"/>
      <c r="L1022" s="276"/>
      <c r="M1022" s="276"/>
      <c r="N1022" s="276"/>
      <c r="O1022" s="276"/>
      <c r="P1022" s="244"/>
      <c r="Q1022" s="192"/>
      <c r="R1022" s="192"/>
      <c r="S1022" s="192"/>
      <c r="T1022" s="192"/>
      <c r="U1022" s="192"/>
      <c r="V1022" s="192"/>
      <c r="W1022" s="192"/>
      <c r="X1022" s="192"/>
      <c r="Y1022" s="192"/>
      <c r="Z1022" s="192"/>
      <c r="AA1022" s="192"/>
      <c r="AB1022" s="192"/>
      <c r="AC1022" s="192"/>
      <c r="AD1022" s="192"/>
      <c r="AE1022" s="192"/>
      <c r="AF1022" s="192"/>
      <c r="AG1022" s="192"/>
      <c r="AH1022" s="192"/>
      <c r="AI1022" s="192"/>
      <c r="AJ1022" s="192"/>
      <c r="AK1022" s="192"/>
      <c r="AL1022" s="192"/>
      <c r="AM1022" s="192"/>
      <c r="AN1022" s="192"/>
      <c r="AO1022" s="192"/>
      <c r="AP1022" s="192"/>
      <c r="AQ1022" s="192"/>
      <c r="AR1022" s="192"/>
      <c r="AS1022" s="192"/>
      <c r="AT1022" s="192"/>
      <c r="AU1022" s="192"/>
      <c r="AV1022" s="192"/>
      <c r="AW1022" s="192"/>
      <c r="AX1022" s="192"/>
      <c r="AY1022" s="192"/>
      <c r="AZ1022" s="192"/>
    </row>
    <row r="1023" spans="1:52" ht="72">
      <c r="A1023" s="224">
        <v>1019</v>
      </c>
      <c r="B1023" s="237" t="s">
        <v>2455</v>
      </c>
      <c r="C1023" s="270"/>
      <c r="D1023" s="246" t="s">
        <v>123</v>
      </c>
      <c r="E1023" s="240">
        <v>1</v>
      </c>
      <c r="F1023" s="240" t="s">
        <v>1114</v>
      </c>
      <c r="G1023" s="280" t="s">
        <v>2456</v>
      </c>
      <c r="H1023" s="279" t="s">
        <v>1191</v>
      </c>
      <c r="I1023" s="251" t="s">
        <v>2263</v>
      </c>
      <c r="J1023" s="243" t="s">
        <v>2264</v>
      </c>
      <c r="K1023" s="276"/>
      <c r="L1023" s="276"/>
      <c r="M1023" s="276"/>
      <c r="N1023" s="276"/>
      <c r="O1023" s="276"/>
      <c r="P1023" s="244"/>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2"/>
      <c r="AL1023" s="192"/>
      <c r="AM1023" s="192"/>
      <c r="AN1023" s="192"/>
      <c r="AO1023" s="192"/>
      <c r="AP1023" s="192"/>
      <c r="AQ1023" s="192"/>
      <c r="AR1023" s="192"/>
      <c r="AS1023" s="192"/>
      <c r="AT1023" s="192"/>
      <c r="AU1023" s="192"/>
      <c r="AV1023" s="192"/>
      <c r="AW1023" s="192"/>
      <c r="AX1023" s="192"/>
      <c r="AY1023" s="192"/>
      <c r="AZ1023" s="192"/>
    </row>
    <row r="1024" spans="1:52" ht="72">
      <c r="A1024" s="224">
        <v>1020</v>
      </c>
      <c r="B1024" s="225" t="s">
        <v>2457</v>
      </c>
      <c r="C1024" s="226"/>
      <c r="D1024" s="227" t="s">
        <v>123</v>
      </c>
      <c r="E1024" s="228">
        <v>1</v>
      </c>
      <c r="F1024" s="228" t="s">
        <v>474</v>
      </c>
      <c r="G1024" s="230" t="s">
        <v>2458</v>
      </c>
      <c r="H1024" s="231" t="s">
        <v>131</v>
      </c>
      <c r="I1024" s="227" t="s">
        <v>2459</v>
      </c>
      <c r="J1024" s="227" t="s">
        <v>2460</v>
      </c>
      <c r="AU1024" s="192"/>
      <c r="AV1024" s="192"/>
      <c r="AW1024" s="192"/>
      <c r="AX1024" s="192"/>
      <c r="AY1024" s="192"/>
      <c r="AZ1024" s="192"/>
    </row>
    <row r="1025" spans="1:52" ht="72">
      <c r="A1025" s="224">
        <v>1021</v>
      </c>
      <c r="B1025" s="225" t="s">
        <v>2461</v>
      </c>
      <c r="C1025" s="226"/>
      <c r="D1025" s="227" t="s">
        <v>135</v>
      </c>
      <c r="E1025" s="228">
        <v>0.6</v>
      </c>
      <c r="F1025" s="228"/>
      <c r="G1025" s="230" t="s">
        <v>2462</v>
      </c>
      <c r="H1025" s="231" t="s">
        <v>137</v>
      </c>
      <c r="I1025" s="227" t="s">
        <v>2463</v>
      </c>
      <c r="J1025" s="227" t="s">
        <v>2460</v>
      </c>
      <c r="AU1025" s="192"/>
      <c r="AV1025" s="192"/>
      <c r="AW1025" s="192"/>
      <c r="AX1025" s="192"/>
      <c r="AY1025" s="192"/>
      <c r="AZ1025" s="192"/>
    </row>
    <row r="1026" spans="1:52" ht="120">
      <c r="A1026" s="224">
        <v>1022</v>
      </c>
      <c r="B1026" s="225" t="s">
        <v>2464</v>
      </c>
      <c r="C1026" s="226"/>
      <c r="D1026" s="227" t="s">
        <v>181</v>
      </c>
      <c r="E1026" s="228">
        <v>0.2</v>
      </c>
      <c r="F1026" s="228"/>
      <c r="G1026" s="230" t="s">
        <v>2465</v>
      </c>
      <c r="H1026" s="231" t="s">
        <v>985</v>
      </c>
      <c r="I1026" s="227" t="s">
        <v>2466</v>
      </c>
      <c r="J1026" s="227" t="s">
        <v>2460</v>
      </c>
      <c r="AU1026" s="192"/>
      <c r="AV1026" s="192"/>
      <c r="AW1026" s="192"/>
      <c r="AX1026" s="192"/>
      <c r="AY1026" s="192"/>
      <c r="AZ1026" s="192"/>
    </row>
    <row r="1027" spans="1:52" ht="72">
      <c r="A1027" s="224">
        <v>1023</v>
      </c>
      <c r="B1027" s="225" t="s">
        <v>2467</v>
      </c>
      <c r="C1027" s="226"/>
      <c r="D1027" s="227" t="s">
        <v>123</v>
      </c>
      <c r="E1027" s="228">
        <v>1</v>
      </c>
      <c r="F1027" s="228" t="s">
        <v>489</v>
      </c>
      <c r="G1027" s="230" t="s">
        <v>2274</v>
      </c>
      <c r="H1027" s="229">
        <v>2564</v>
      </c>
      <c r="I1027" s="325" t="s">
        <v>2468</v>
      </c>
      <c r="J1027" s="227" t="s">
        <v>2460</v>
      </c>
      <c r="AU1027" s="192"/>
      <c r="AV1027" s="192"/>
      <c r="AW1027" s="192"/>
      <c r="AX1027" s="192"/>
      <c r="AY1027" s="192"/>
      <c r="AZ1027" s="192"/>
    </row>
    <row r="1028" spans="1:52" ht="72">
      <c r="A1028" s="224">
        <v>1024</v>
      </c>
      <c r="B1028" s="225" t="s">
        <v>2469</v>
      </c>
      <c r="C1028" s="226"/>
      <c r="D1028" s="227" t="s">
        <v>123</v>
      </c>
      <c r="E1028" s="228">
        <v>1</v>
      </c>
      <c r="F1028" s="228" t="s">
        <v>489</v>
      </c>
      <c r="G1028" s="230" t="s">
        <v>2470</v>
      </c>
      <c r="H1028" s="229">
        <v>2564</v>
      </c>
      <c r="I1028" s="325" t="s">
        <v>2468</v>
      </c>
      <c r="J1028" s="227" t="s">
        <v>2460</v>
      </c>
      <c r="AU1028" s="192"/>
      <c r="AV1028" s="192"/>
      <c r="AW1028" s="192"/>
      <c r="AX1028" s="192"/>
      <c r="AY1028" s="192"/>
      <c r="AZ1028" s="192"/>
    </row>
    <row r="1029" spans="1:52" ht="72">
      <c r="A1029" s="224">
        <v>1025</v>
      </c>
      <c r="B1029" s="225" t="s">
        <v>2471</v>
      </c>
      <c r="C1029" s="226"/>
      <c r="D1029" s="227" t="s">
        <v>123</v>
      </c>
      <c r="E1029" s="228">
        <v>1</v>
      </c>
      <c r="F1029" s="228" t="s">
        <v>124</v>
      </c>
      <c r="G1029" s="227" t="s">
        <v>2472</v>
      </c>
      <c r="H1029" s="229" t="s">
        <v>126</v>
      </c>
      <c r="I1029" s="227" t="s">
        <v>2473</v>
      </c>
      <c r="J1029" s="227" t="s">
        <v>2474</v>
      </c>
      <c r="AU1029" s="192"/>
      <c r="AV1029" s="192"/>
      <c r="AW1029" s="192"/>
      <c r="AX1029" s="192"/>
      <c r="AY1029" s="192"/>
      <c r="AZ1029" s="192"/>
    </row>
    <row r="1030" spans="1:52" ht="72">
      <c r="A1030" s="224">
        <v>1026</v>
      </c>
      <c r="B1030" s="225" t="s">
        <v>2475</v>
      </c>
      <c r="C1030" s="226"/>
      <c r="D1030" s="227" t="s">
        <v>123</v>
      </c>
      <c r="E1030" s="228">
        <v>1</v>
      </c>
      <c r="F1030" s="228" t="s">
        <v>124</v>
      </c>
      <c r="G1030" s="227" t="s">
        <v>2476</v>
      </c>
      <c r="H1030" s="229" t="s">
        <v>126</v>
      </c>
      <c r="I1030" s="227" t="s">
        <v>2477</v>
      </c>
      <c r="J1030" s="227" t="s">
        <v>2460</v>
      </c>
      <c r="AU1030" s="192"/>
      <c r="AV1030" s="192"/>
      <c r="AW1030" s="192"/>
      <c r="AX1030" s="192"/>
      <c r="AY1030" s="192"/>
      <c r="AZ1030" s="192"/>
    </row>
    <row r="1031" spans="1:52" ht="72">
      <c r="A1031" s="224">
        <v>1027</v>
      </c>
      <c r="B1031" s="225" t="s">
        <v>2478</v>
      </c>
      <c r="C1031" s="226"/>
      <c r="D1031" s="227" t="s">
        <v>123</v>
      </c>
      <c r="E1031" s="228">
        <v>1</v>
      </c>
      <c r="F1031" s="228" t="s">
        <v>492</v>
      </c>
      <c r="G1031" s="230" t="s">
        <v>2479</v>
      </c>
      <c r="H1031" s="231" t="s">
        <v>748</v>
      </c>
      <c r="I1031" s="227" t="s">
        <v>2480</v>
      </c>
      <c r="J1031" s="227" t="s">
        <v>2481</v>
      </c>
      <c r="AU1031" s="192"/>
      <c r="AV1031" s="192"/>
      <c r="AW1031" s="192"/>
      <c r="AX1031" s="192"/>
      <c r="AY1031" s="192"/>
      <c r="AZ1031" s="192"/>
    </row>
    <row r="1032" spans="1:52" ht="72">
      <c r="A1032" s="224">
        <v>1028</v>
      </c>
      <c r="B1032" s="225" t="s">
        <v>2482</v>
      </c>
      <c r="C1032" s="226"/>
      <c r="D1032" s="227" t="s">
        <v>123</v>
      </c>
      <c r="E1032" s="228">
        <v>1</v>
      </c>
      <c r="F1032" s="228" t="s">
        <v>474</v>
      </c>
      <c r="G1032" s="230" t="s">
        <v>2483</v>
      </c>
      <c r="H1032" s="231" t="s">
        <v>170</v>
      </c>
      <c r="I1032" s="227" t="s">
        <v>2484</v>
      </c>
      <c r="J1032" s="227" t="s">
        <v>2460</v>
      </c>
      <c r="AU1032" s="192"/>
      <c r="AV1032" s="192"/>
      <c r="AW1032" s="192"/>
      <c r="AX1032" s="192"/>
      <c r="AY1032" s="192"/>
      <c r="AZ1032" s="192"/>
    </row>
    <row r="1033" spans="1:52" ht="48">
      <c r="A1033" s="224">
        <v>1029</v>
      </c>
      <c r="B1033" s="225" t="s">
        <v>2485</v>
      </c>
      <c r="C1033" s="226"/>
      <c r="D1033" s="227" t="s">
        <v>158</v>
      </c>
      <c r="E1033" s="228">
        <v>0.4</v>
      </c>
      <c r="F1033" s="228"/>
      <c r="G1033" s="230" t="s">
        <v>2486</v>
      </c>
      <c r="H1033" s="231" t="s">
        <v>2487</v>
      </c>
      <c r="I1033" s="227" t="s">
        <v>2488</v>
      </c>
      <c r="J1033" s="227" t="s">
        <v>2460</v>
      </c>
      <c r="AU1033" s="192"/>
      <c r="AV1033" s="192"/>
      <c r="AW1033" s="192"/>
      <c r="AX1033" s="192"/>
      <c r="AY1033" s="192"/>
      <c r="AZ1033" s="192"/>
    </row>
    <row r="1034" spans="1:52" ht="48">
      <c r="A1034" s="224">
        <v>1030</v>
      </c>
      <c r="B1034" s="225" t="s">
        <v>2489</v>
      </c>
      <c r="C1034" s="226"/>
      <c r="D1034" s="227" t="s">
        <v>158</v>
      </c>
      <c r="E1034" s="228">
        <v>0.4</v>
      </c>
      <c r="F1034" s="258"/>
      <c r="G1034" s="230" t="s">
        <v>2490</v>
      </c>
      <c r="H1034" s="231" t="s">
        <v>2487</v>
      </c>
      <c r="I1034" s="227" t="s">
        <v>2488</v>
      </c>
      <c r="J1034" s="227" t="s">
        <v>2460</v>
      </c>
      <c r="AU1034" s="192"/>
      <c r="AV1034" s="192"/>
      <c r="AW1034" s="192"/>
      <c r="AX1034" s="192"/>
      <c r="AY1034" s="192"/>
      <c r="AZ1034" s="192"/>
    </row>
    <row r="1035" spans="1:52" ht="48">
      <c r="A1035" s="224">
        <v>1031</v>
      </c>
      <c r="B1035" s="225" t="s">
        <v>2491</v>
      </c>
      <c r="C1035" s="226"/>
      <c r="D1035" s="227" t="s">
        <v>158</v>
      </c>
      <c r="E1035" s="228">
        <v>0.4</v>
      </c>
      <c r="F1035" s="228"/>
      <c r="G1035" s="230" t="s">
        <v>2492</v>
      </c>
      <c r="H1035" s="231" t="s">
        <v>2487</v>
      </c>
      <c r="I1035" s="227" t="s">
        <v>2488</v>
      </c>
      <c r="J1035" s="227" t="s">
        <v>2460</v>
      </c>
      <c r="AU1035" s="192"/>
      <c r="AV1035" s="192"/>
      <c r="AW1035" s="192"/>
      <c r="AX1035" s="192"/>
      <c r="AY1035" s="192"/>
      <c r="AZ1035" s="192"/>
    </row>
    <row r="1036" spans="1:52" ht="72">
      <c r="A1036" s="224">
        <v>1032</v>
      </c>
      <c r="B1036" s="225" t="s">
        <v>2493</v>
      </c>
      <c r="C1036" s="226"/>
      <c r="D1036" s="227" t="s">
        <v>123</v>
      </c>
      <c r="E1036" s="228">
        <v>1</v>
      </c>
      <c r="F1036" s="228" t="s">
        <v>474</v>
      </c>
      <c r="G1036" s="230" t="s">
        <v>2494</v>
      </c>
      <c r="H1036" s="231" t="s">
        <v>131</v>
      </c>
      <c r="I1036" s="227" t="s">
        <v>2495</v>
      </c>
      <c r="J1036" s="227" t="s">
        <v>2460</v>
      </c>
      <c r="AU1036" s="192"/>
      <c r="AV1036" s="192"/>
      <c r="AW1036" s="192"/>
      <c r="AX1036" s="192"/>
      <c r="AY1036" s="192"/>
      <c r="AZ1036" s="192"/>
    </row>
    <row r="1037" spans="1:52" ht="72">
      <c r="A1037" s="224">
        <v>1033</v>
      </c>
      <c r="B1037" s="225" t="s">
        <v>2496</v>
      </c>
      <c r="C1037" s="226"/>
      <c r="D1037" s="227" t="s">
        <v>135</v>
      </c>
      <c r="E1037" s="228">
        <v>0.6</v>
      </c>
      <c r="F1037" s="228"/>
      <c r="G1037" s="230" t="s">
        <v>2497</v>
      </c>
      <c r="H1037" s="231" t="s">
        <v>137</v>
      </c>
      <c r="I1037" s="227" t="s">
        <v>2498</v>
      </c>
      <c r="J1037" s="227" t="s">
        <v>2460</v>
      </c>
      <c r="AU1037" s="192"/>
      <c r="AV1037" s="192"/>
      <c r="AW1037" s="192"/>
      <c r="AX1037" s="192"/>
      <c r="AY1037" s="192"/>
      <c r="AZ1037" s="192"/>
    </row>
    <row r="1038" spans="1:52">
      <c r="A1038" s="224">
        <v>1034</v>
      </c>
      <c r="B1038" s="225" t="s">
        <v>2499</v>
      </c>
      <c r="C1038" s="226"/>
      <c r="D1038" s="227" t="s">
        <v>505</v>
      </c>
      <c r="E1038" s="228">
        <v>1</v>
      </c>
      <c r="F1038" s="228"/>
      <c r="G1038" s="230" t="s">
        <v>506</v>
      </c>
      <c r="H1038" s="231" t="s">
        <v>834</v>
      </c>
      <c r="I1038" s="227" t="s">
        <v>2477</v>
      </c>
      <c r="J1038" s="227" t="s">
        <v>2460</v>
      </c>
      <c r="AU1038" s="192"/>
      <c r="AV1038" s="192"/>
      <c r="AW1038" s="192"/>
      <c r="AX1038" s="192"/>
      <c r="AY1038" s="192"/>
      <c r="AZ1038" s="192"/>
    </row>
    <row r="1039" spans="1:52">
      <c r="A1039" s="224">
        <v>1035</v>
      </c>
      <c r="B1039" s="225" t="s">
        <v>2500</v>
      </c>
      <c r="C1039" s="226"/>
      <c r="D1039" s="227" t="s">
        <v>505</v>
      </c>
      <c r="E1039" s="228">
        <v>1</v>
      </c>
      <c r="F1039" s="228"/>
      <c r="G1039" s="230" t="s">
        <v>506</v>
      </c>
      <c r="H1039" s="231" t="s">
        <v>834</v>
      </c>
      <c r="I1039" s="227" t="s">
        <v>2477</v>
      </c>
      <c r="J1039" s="227" t="s">
        <v>2460</v>
      </c>
      <c r="AU1039" s="192"/>
      <c r="AV1039" s="192"/>
      <c r="AW1039" s="192"/>
      <c r="AX1039" s="192"/>
      <c r="AY1039" s="192"/>
      <c r="AZ1039" s="192"/>
    </row>
    <row r="1040" spans="1:52" ht="48">
      <c r="A1040" s="224">
        <v>1036</v>
      </c>
      <c r="B1040" s="225" t="s">
        <v>2501</v>
      </c>
      <c r="C1040" s="226"/>
      <c r="D1040" s="227" t="s">
        <v>135</v>
      </c>
      <c r="E1040" s="228">
        <v>0.6</v>
      </c>
      <c r="F1040" s="228"/>
      <c r="G1040" s="230" t="s">
        <v>2502</v>
      </c>
      <c r="H1040" s="231" t="s">
        <v>137</v>
      </c>
      <c r="I1040" s="227" t="s">
        <v>2503</v>
      </c>
      <c r="J1040" s="227" t="s">
        <v>2460</v>
      </c>
      <c r="AU1040" s="192"/>
      <c r="AV1040" s="192"/>
      <c r="AW1040" s="192"/>
      <c r="AX1040" s="192"/>
      <c r="AY1040" s="192"/>
      <c r="AZ1040" s="192"/>
    </row>
    <row r="1041" spans="1:52" ht="48">
      <c r="A1041" s="224">
        <v>1037</v>
      </c>
      <c r="B1041" s="225" t="s">
        <v>2504</v>
      </c>
      <c r="C1041" s="226"/>
      <c r="D1041" s="227" t="s">
        <v>135</v>
      </c>
      <c r="E1041" s="228">
        <v>0.6</v>
      </c>
      <c r="F1041" s="228"/>
      <c r="G1041" s="230" t="s">
        <v>2505</v>
      </c>
      <c r="H1041" s="231" t="s">
        <v>137</v>
      </c>
      <c r="I1041" s="227" t="s">
        <v>2506</v>
      </c>
      <c r="J1041" s="227" t="s">
        <v>2460</v>
      </c>
      <c r="AU1041" s="192"/>
      <c r="AV1041" s="192"/>
      <c r="AW1041" s="192"/>
      <c r="AX1041" s="192"/>
      <c r="AY1041" s="192"/>
      <c r="AZ1041" s="192"/>
    </row>
    <row r="1042" spans="1:52" ht="72">
      <c r="A1042" s="224">
        <v>1038</v>
      </c>
      <c r="B1042" s="225" t="s">
        <v>2507</v>
      </c>
      <c r="C1042" s="226"/>
      <c r="D1042" s="227" t="s">
        <v>181</v>
      </c>
      <c r="E1042" s="228">
        <v>0.2</v>
      </c>
      <c r="F1042" s="228"/>
      <c r="G1042" s="230" t="s">
        <v>2508</v>
      </c>
      <c r="H1042" s="231" t="s">
        <v>2509</v>
      </c>
      <c r="I1042" s="227" t="s">
        <v>2510</v>
      </c>
      <c r="J1042" s="227" t="s">
        <v>2460</v>
      </c>
      <c r="AU1042" s="192"/>
      <c r="AV1042" s="192"/>
      <c r="AW1042" s="192"/>
      <c r="AX1042" s="192"/>
      <c r="AY1042" s="192"/>
      <c r="AZ1042" s="192"/>
    </row>
    <row r="1043" spans="1:52" ht="96">
      <c r="A1043" s="224">
        <v>1039</v>
      </c>
      <c r="B1043" s="225" t="s">
        <v>2511</v>
      </c>
      <c r="C1043" s="226"/>
      <c r="D1043" s="227" t="s">
        <v>123</v>
      </c>
      <c r="E1043" s="228">
        <v>1</v>
      </c>
      <c r="F1043" s="228" t="s">
        <v>2277</v>
      </c>
      <c r="G1043" s="230" t="s">
        <v>2512</v>
      </c>
      <c r="H1043" s="231" t="s">
        <v>131</v>
      </c>
      <c r="I1043" s="227" t="s">
        <v>2513</v>
      </c>
      <c r="J1043" s="227" t="s">
        <v>2460</v>
      </c>
      <c r="AU1043" s="192"/>
      <c r="AV1043" s="192"/>
      <c r="AW1043" s="192"/>
      <c r="AX1043" s="192"/>
      <c r="AY1043" s="192"/>
      <c r="AZ1043" s="192"/>
    </row>
    <row r="1044" spans="1:52" ht="72">
      <c r="A1044" s="224">
        <v>1040</v>
      </c>
      <c r="B1044" s="225" t="s">
        <v>2514</v>
      </c>
      <c r="C1044" s="226"/>
      <c r="D1044" s="227" t="s">
        <v>123</v>
      </c>
      <c r="E1044" s="228">
        <v>1</v>
      </c>
      <c r="F1044" s="228" t="s">
        <v>124</v>
      </c>
      <c r="G1044" s="230" t="s">
        <v>1353</v>
      </c>
      <c r="H1044" s="231" t="s">
        <v>973</v>
      </c>
      <c r="I1044" s="227" t="s">
        <v>2515</v>
      </c>
      <c r="J1044" s="227" t="s">
        <v>2460</v>
      </c>
      <c r="AU1044" s="192"/>
      <c r="AV1044" s="192"/>
      <c r="AW1044" s="192"/>
      <c r="AX1044" s="192"/>
      <c r="AY1044" s="192"/>
      <c r="AZ1044" s="192"/>
    </row>
    <row r="1045" spans="1:52" ht="48">
      <c r="A1045" s="224">
        <v>1041</v>
      </c>
      <c r="B1045" s="225" t="s">
        <v>2516</v>
      </c>
      <c r="C1045" s="226"/>
      <c r="D1045" s="227" t="s">
        <v>158</v>
      </c>
      <c r="E1045" s="228">
        <v>0.4</v>
      </c>
      <c r="F1045" s="228"/>
      <c r="G1045" s="230" t="s">
        <v>2517</v>
      </c>
      <c r="H1045" s="231" t="s">
        <v>2518</v>
      </c>
      <c r="I1045" s="227" t="s">
        <v>2519</v>
      </c>
      <c r="J1045" s="227" t="s">
        <v>2460</v>
      </c>
      <c r="AU1045" s="192"/>
      <c r="AV1045" s="192"/>
      <c r="AW1045" s="192"/>
      <c r="AX1045" s="192"/>
      <c r="AY1045" s="192"/>
      <c r="AZ1045" s="192"/>
    </row>
    <row r="1046" spans="1:52" ht="48">
      <c r="A1046" s="224">
        <v>1042</v>
      </c>
      <c r="B1046" s="225" t="s">
        <v>2520</v>
      </c>
      <c r="C1046" s="226"/>
      <c r="D1046" s="227" t="s">
        <v>135</v>
      </c>
      <c r="E1046" s="228">
        <v>0.6</v>
      </c>
      <c r="F1046" s="228"/>
      <c r="G1046" s="230" t="s">
        <v>2521</v>
      </c>
      <c r="H1046" s="231" t="s">
        <v>137</v>
      </c>
      <c r="I1046" s="227" t="s">
        <v>2522</v>
      </c>
      <c r="J1046" s="227" t="s">
        <v>2460</v>
      </c>
      <c r="AU1046" s="192"/>
      <c r="AV1046" s="192"/>
      <c r="AW1046" s="192"/>
      <c r="AX1046" s="192"/>
      <c r="AY1046" s="192"/>
      <c r="AZ1046" s="192"/>
    </row>
    <row r="1047" spans="1:52" ht="72">
      <c r="A1047" s="224">
        <v>1043</v>
      </c>
      <c r="B1047" s="225" t="s">
        <v>2523</v>
      </c>
      <c r="C1047" s="226"/>
      <c r="D1047" s="227" t="s">
        <v>181</v>
      </c>
      <c r="E1047" s="228">
        <v>0.2</v>
      </c>
      <c r="F1047" s="228"/>
      <c r="G1047" s="230" t="s">
        <v>2524</v>
      </c>
      <c r="H1047" s="231" t="s">
        <v>511</v>
      </c>
      <c r="I1047" s="227" t="s">
        <v>2477</v>
      </c>
      <c r="J1047" s="227" t="s">
        <v>2460</v>
      </c>
      <c r="AU1047" s="192"/>
      <c r="AV1047" s="192"/>
      <c r="AW1047" s="192"/>
      <c r="AX1047" s="192"/>
      <c r="AY1047" s="192"/>
      <c r="AZ1047" s="192"/>
    </row>
    <row r="1048" spans="1:52" ht="72">
      <c r="A1048" s="224">
        <v>1044</v>
      </c>
      <c r="B1048" s="225" t="s">
        <v>2525</v>
      </c>
      <c r="C1048" s="226"/>
      <c r="D1048" s="227" t="s">
        <v>181</v>
      </c>
      <c r="E1048" s="228">
        <v>0.2</v>
      </c>
      <c r="F1048" s="228"/>
      <c r="G1048" s="230" t="s">
        <v>2526</v>
      </c>
      <c r="H1048" s="231" t="s">
        <v>511</v>
      </c>
      <c r="I1048" s="227" t="s">
        <v>2477</v>
      </c>
      <c r="J1048" s="227" t="s">
        <v>2460</v>
      </c>
      <c r="AU1048" s="192"/>
      <c r="AV1048" s="192"/>
      <c r="AW1048" s="192"/>
      <c r="AX1048" s="192"/>
      <c r="AY1048" s="192"/>
      <c r="AZ1048" s="192"/>
    </row>
    <row r="1049" spans="1:52" ht="72">
      <c r="A1049" s="224">
        <v>1045</v>
      </c>
      <c r="B1049" s="225" t="s">
        <v>2527</v>
      </c>
      <c r="C1049" s="226"/>
      <c r="D1049" s="227" t="s">
        <v>181</v>
      </c>
      <c r="E1049" s="228">
        <v>0.2</v>
      </c>
      <c r="F1049" s="228"/>
      <c r="G1049" s="230" t="s">
        <v>594</v>
      </c>
      <c r="H1049" s="231" t="s">
        <v>511</v>
      </c>
      <c r="I1049" s="227" t="s">
        <v>2477</v>
      </c>
      <c r="J1049" s="227" t="s">
        <v>2460</v>
      </c>
      <c r="AU1049" s="192"/>
      <c r="AV1049" s="192"/>
      <c r="AW1049" s="192"/>
      <c r="AX1049" s="192"/>
      <c r="AY1049" s="192"/>
      <c r="AZ1049" s="192"/>
    </row>
    <row r="1050" spans="1:52" ht="72">
      <c r="A1050" s="224">
        <v>1046</v>
      </c>
      <c r="B1050" s="225" t="s">
        <v>2528</v>
      </c>
      <c r="C1050" s="226"/>
      <c r="D1050" s="227" t="s">
        <v>123</v>
      </c>
      <c r="E1050" s="228">
        <v>1</v>
      </c>
      <c r="F1050" s="228" t="s">
        <v>474</v>
      </c>
      <c r="G1050" s="230" t="s">
        <v>2529</v>
      </c>
      <c r="H1050" s="229" t="s">
        <v>439</v>
      </c>
      <c r="I1050" s="227" t="s">
        <v>2484</v>
      </c>
      <c r="J1050" s="227" t="s">
        <v>2460</v>
      </c>
      <c r="AU1050" s="192"/>
      <c r="AV1050" s="192"/>
      <c r="AW1050" s="192"/>
      <c r="AX1050" s="192"/>
      <c r="AY1050" s="192"/>
      <c r="AZ1050" s="192"/>
    </row>
    <row r="1051" spans="1:52" s="183" customFormat="1" ht="72">
      <c r="A1051" s="224">
        <v>1047</v>
      </c>
      <c r="B1051" s="225" t="s">
        <v>2530</v>
      </c>
      <c r="C1051" s="226"/>
      <c r="D1051" s="227" t="s">
        <v>123</v>
      </c>
      <c r="E1051" s="228">
        <v>1</v>
      </c>
      <c r="F1051" s="228" t="s">
        <v>474</v>
      </c>
      <c r="G1051" s="230" t="s">
        <v>2531</v>
      </c>
      <c r="H1051" s="229" t="s">
        <v>439</v>
      </c>
      <c r="I1051" s="227" t="s">
        <v>2532</v>
      </c>
      <c r="J1051" s="227" t="s">
        <v>2460</v>
      </c>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row>
    <row r="1052" spans="1:52" s="6" customFormat="1" ht="72">
      <c r="A1052" s="224">
        <v>1048</v>
      </c>
      <c r="B1052" s="225" t="s">
        <v>2533</v>
      </c>
      <c r="C1052" s="226"/>
      <c r="D1052" s="227" t="s">
        <v>123</v>
      </c>
      <c r="E1052" s="236">
        <v>1</v>
      </c>
      <c r="F1052" s="236" t="s">
        <v>474</v>
      </c>
      <c r="G1052" s="230" t="s">
        <v>2534</v>
      </c>
      <c r="H1052" s="229" t="s">
        <v>439</v>
      </c>
      <c r="I1052" s="126" t="s">
        <v>2535</v>
      </c>
      <c r="J1052" s="126" t="s">
        <v>2460</v>
      </c>
    </row>
    <row r="1053" spans="1:52" s="6" customFormat="1" ht="72">
      <c r="A1053" s="224">
        <v>1049</v>
      </c>
      <c r="B1053" s="225" t="s">
        <v>2536</v>
      </c>
      <c r="C1053" s="226"/>
      <c r="D1053" s="227" t="s">
        <v>123</v>
      </c>
      <c r="E1053" s="236">
        <v>1</v>
      </c>
      <c r="F1053" s="236" t="s">
        <v>474</v>
      </c>
      <c r="G1053" s="230" t="s">
        <v>2537</v>
      </c>
      <c r="H1053" s="229" t="s">
        <v>439</v>
      </c>
      <c r="I1053" s="126" t="s">
        <v>2535</v>
      </c>
      <c r="J1053" s="126" t="s">
        <v>2460</v>
      </c>
    </row>
    <row r="1054" spans="1:52" ht="48">
      <c r="A1054" s="224">
        <v>1050</v>
      </c>
      <c r="B1054" s="225" t="s">
        <v>2538</v>
      </c>
      <c r="C1054" s="226"/>
      <c r="D1054" s="227" t="s">
        <v>181</v>
      </c>
      <c r="E1054" s="228">
        <v>0.2</v>
      </c>
      <c r="F1054" s="228"/>
      <c r="G1054" s="230" t="s">
        <v>2539</v>
      </c>
      <c r="H1054" s="231" t="s">
        <v>2540</v>
      </c>
      <c r="I1054" s="227" t="s">
        <v>2541</v>
      </c>
      <c r="J1054" s="227" t="s">
        <v>2460</v>
      </c>
      <c r="AU1054" s="192"/>
      <c r="AV1054" s="192"/>
      <c r="AW1054" s="192"/>
      <c r="AX1054" s="192"/>
      <c r="AY1054" s="192"/>
      <c r="AZ1054" s="192"/>
    </row>
    <row r="1055" spans="1:52" ht="48">
      <c r="A1055" s="224">
        <v>1051</v>
      </c>
      <c r="B1055" s="225" t="s">
        <v>2542</v>
      </c>
      <c r="C1055" s="226"/>
      <c r="D1055" s="227" t="s">
        <v>181</v>
      </c>
      <c r="E1055" s="228">
        <v>0.2</v>
      </c>
      <c r="F1055" s="228"/>
      <c r="G1055" s="230" t="s">
        <v>2423</v>
      </c>
      <c r="H1055" s="231" t="s">
        <v>737</v>
      </c>
      <c r="I1055" s="227" t="s">
        <v>2541</v>
      </c>
      <c r="J1055" s="227" t="s">
        <v>2460</v>
      </c>
      <c r="AU1055" s="192"/>
      <c r="AV1055" s="192"/>
      <c r="AW1055" s="192"/>
      <c r="AX1055" s="192"/>
      <c r="AY1055" s="192"/>
      <c r="AZ1055" s="192"/>
    </row>
    <row r="1056" spans="1:52" ht="48">
      <c r="A1056" s="224">
        <v>1052</v>
      </c>
      <c r="B1056" s="225" t="s">
        <v>2543</v>
      </c>
      <c r="C1056" s="226"/>
      <c r="D1056" s="227" t="s">
        <v>181</v>
      </c>
      <c r="E1056" s="228">
        <v>0.2</v>
      </c>
      <c r="F1056" s="228"/>
      <c r="G1056" s="230" t="s">
        <v>2423</v>
      </c>
      <c r="H1056" s="231" t="s">
        <v>737</v>
      </c>
      <c r="I1056" s="227" t="s">
        <v>2541</v>
      </c>
      <c r="J1056" s="227" t="s">
        <v>2460</v>
      </c>
      <c r="AU1056" s="192"/>
      <c r="AV1056" s="192"/>
      <c r="AW1056" s="192"/>
      <c r="AX1056" s="192"/>
      <c r="AY1056" s="192"/>
      <c r="AZ1056" s="192"/>
    </row>
    <row r="1057" spans="1:52" ht="48">
      <c r="A1057" s="224">
        <v>1053</v>
      </c>
      <c r="B1057" s="225" t="s">
        <v>2544</v>
      </c>
      <c r="C1057" s="226"/>
      <c r="D1057" s="227" t="s">
        <v>181</v>
      </c>
      <c r="E1057" s="228">
        <v>0.2</v>
      </c>
      <c r="F1057" s="228"/>
      <c r="G1057" s="230" t="s">
        <v>2423</v>
      </c>
      <c r="H1057" s="231" t="s">
        <v>737</v>
      </c>
      <c r="I1057" s="227" t="s">
        <v>2541</v>
      </c>
      <c r="J1057" s="227" t="s">
        <v>2460</v>
      </c>
      <c r="AU1057" s="192"/>
      <c r="AV1057" s="192"/>
      <c r="AW1057" s="192"/>
      <c r="AX1057" s="192"/>
      <c r="AY1057" s="192"/>
      <c r="AZ1057" s="192"/>
    </row>
    <row r="1058" spans="1:52" ht="48">
      <c r="A1058" s="224">
        <v>1054</v>
      </c>
      <c r="B1058" s="225" t="s">
        <v>2545</v>
      </c>
      <c r="C1058" s="226"/>
      <c r="D1058" s="227" t="s">
        <v>181</v>
      </c>
      <c r="E1058" s="228">
        <v>0.2</v>
      </c>
      <c r="F1058" s="228"/>
      <c r="G1058" s="230" t="s">
        <v>2423</v>
      </c>
      <c r="H1058" s="231" t="s">
        <v>737</v>
      </c>
      <c r="I1058" s="227" t="s">
        <v>2546</v>
      </c>
      <c r="J1058" s="227" t="s">
        <v>2460</v>
      </c>
      <c r="AU1058" s="192"/>
      <c r="AV1058" s="192"/>
      <c r="AW1058" s="192"/>
      <c r="AX1058" s="192"/>
      <c r="AY1058" s="192"/>
      <c r="AZ1058" s="192"/>
    </row>
    <row r="1059" spans="1:52" ht="48">
      <c r="A1059" s="224">
        <v>1055</v>
      </c>
      <c r="B1059" s="225" t="s">
        <v>2547</v>
      </c>
      <c r="C1059" s="226"/>
      <c r="D1059" s="227" t="s">
        <v>181</v>
      </c>
      <c r="E1059" s="228">
        <v>0.2</v>
      </c>
      <c r="F1059" s="228"/>
      <c r="G1059" s="230" t="s">
        <v>2423</v>
      </c>
      <c r="H1059" s="229" t="s">
        <v>737</v>
      </c>
      <c r="I1059" s="227" t="s">
        <v>2548</v>
      </c>
      <c r="J1059" s="227" t="s">
        <v>2460</v>
      </c>
      <c r="AU1059" s="192"/>
      <c r="AV1059" s="192"/>
      <c r="AW1059" s="192"/>
      <c r="AX1059" s="192"/>
      <c r="AY1059" s="192"/>
      <c r="AZ1059" s="192"/>
    </row>
    <row r="1060" spans="1:52" ht="73.5" customHeight="1">
      <c r="A1060" s="224">
        <v>1056</v>
      </c>
      <c r="B1060" s="225" t="s">
        <v>2549</v>
      </c>
      <c r="C1060" s="226"/>
      <c r="D1060" s="227" t="s">
        <v>181</v>
      </c>
      <c r="E1060" s="228">
        <v>0.2</v>
      </c>
      <c r="F1060" s="228"/>
      <c r="G1060" s="230" t="s">
        <v>2423</v>
      </c>
      <c r="H1060" s="229" t="s">
        <v>737</v>
      </c>
      <c r="I1060" s="227" t="s">
        <v>2550</v>
      </c>
      <c r="J1060" s="227" t="s">
        <v>2460</v>
      </c>
      <c r="AU1060" s="192"/>
      <c r="AV1060" s="192"/>
      <c r="AW1060" s="192"/>
      <c r="AX1060" s="192"/>
      <c r="AY1060" s="192"/>
      <c r="AZ1060" s="192"/>
    </row>
    <row r="1061" spans="1:52" ht="50.1" customHeight="1">
      <c r="A1061" s="224">
        <v>1057</v>
      </c>
      <c r="B1061" s="225" t="s">
        <v>2551</v>
      </c>
      <c r="C1061" s="226"/>
      <c r="D1061" s="227" t="s">
        <v>181</v>
      </c>
      <c r="E1061" s="228">
        <v>0.2</v>
      </c>
      <c r="F1061" s="228"/>
      <c r="G1061" s="230" t="s">
        <v>2423</v>
      </c>
      <c r="H1061" s="229" t="s">
        <v>737</v>
      </c>
      <c r="I1061" s="227" t="s">
        <v>2552</v>
      </c>
      <c r="J1061" s="227" t="s">
        <v>2460</v>
      </c>
      <c r="AU1061" s="192"/>
      <c r="AV1061" s="192"/>
      <c r="AW1061" s="192"/>
      <c r="AX1061" s="192"/>
      <c r="AY1061" s="192"/>
      <c r="AZ1061" s="192"/>
    </row>
    <row r="1062" spans="1:52" ht="57" customHeight="1">
      <c r="A1062" s="224">
        <v>1058</v>
      </c>
      <c r="B1062" s="225" t="s">
        <v>2553</v>
      </c>
      <c r="C1062" s="226"/>
      <c r="D1062" s="227" t="s">
        <v>181</v>
      </c>
      <c r="E1062" s="228">
        <v>0.2</v>
      </c>
      <c r="F1062" s="228"/>
      <c r="G1062" s="230" t="s">
        <v>2423</v>
      </c>
      <c r="H1062" s="229" t="s">
        <v>737</v>
      </c>
      <c r="I1062" s="227" t="s">
        <v>2554</v>
      </c>
      <c r="J1062" s="227" t="s">
        <v>2460</v>
      </c>
      <c r="AU1062" s="192"/>
      <c r="AV1062" s="192"/>
      <c r="AW1062" s="192"/>
      <c r="AX1062" s="192"/>
      <c r="AY1062" s="192"/>
      <c r="AZ1062" s="192"/>
    </row>
    <row r="1063" spans="1:52" ht="48">
      <c r="A1063" s="224">
        <v>1059</v>
      </c>
      <c r="B1063" s="225" t="s">
        <v>2555</v>
      </c>
      <c r="C1063" s="226"/>
      <c r="D1063" s="326" t="s">
        <v>181</v>
      </c>
      <c r="E1063" s="228">
        <v>0.2</v>
      </c>
      <c r="F1063" s="327"/>
      <c r="G1063" s="328" t="s">
        <v>2423</v>
      </c>
      <c r="H1063" s="229" t="s">
        <v>737</v>
      </c>
      <c r="I1063" s="227" t="s">
        <v>2503</v>
      </c>
      <c r="J1063" s="227" t="s">
        <v>2460</v>
      </c>
      <c r="AU1063" s="192"/>
      <c r="AV1063" s="192"/>
      <c r="AW1063" s="192"/>
      <c r="AX1063" s="192"/>
      <c r="AY1063" s="192"/>
      <c r="AZ1063" s="192"/>
    </row>
    <row r="1064" spans="1:52" ht="65.25" customHeight="1">
      <c r="A1064" s="224">
        <v>1060</v>
      </c>
      <c r="B1064" s="225" t="s">
        <v>2556</v>
      </c>
      <c r="C1064" s="226"/>
      <c r="D1064" s="328" t="s">
        <v>181</v>
      </c>
      <c r="E1064" s="252">
        <v>0.2</v>
      </c>
      <c r="F1064" s="329"/>
      <c r="G1064" s="328" t="s">
        <v>2423</v>
      </c>
      <c r="H1064" s="229" t="s">
        <v>737</v>
      </c>
      <c r="I1064" s="227" t="s">
        <v>2477</v>
      </c>
      <c r="J1064" s="227" t="s">
        <v>2460</v>
      </c>
      <c r="AU1064" s="192"/>
      <c r="AV1064" s="192"/>
      <c r="AW1064" s="192"/>
      <c r="AX1064" s="192"/>
      <c r="AY1064" s="192"/>
      <c r="AZ1064" s="192"/>
    </row>
    <row r="1065" spans="1:52" ht="48">
      <c r="A1065" s="224">
        <v>1061</v>
      </c>
      <c r="B1065" s="225" t="s">
        <v>2557</v>
      </c>
      <c r="C1065" s="226"/>
      <c r="D1065" s="227" t="s">
        <v>181</v>
      </c>
      <c r="E1065" s="228">
        <v>0.2</v>
      </c>
      <c r="F1065" s="228"/>
      <c r="G1065" s="230" t="s">
        <v>2423</v>
      </c>
      <c r="H1065" s="229" t="s">
        <v>737</v>
      </c>
      <c r="I1065" s="227" t="s">
        <v>2477</v>
      </c>
      <c r="J1065" s="227" t="s">
        <v>2460</v>
      </c>
      <c r="AU1065" s="192"/>
      <c r="AV1065" s="192"/>
      <c r="AW1065" s="192"/>
      <c r="AX1065" s="192"/>
      <c r="AY1065" s="192"/>
      <c r="AZ1065" s="192"/>
    </row>
    <row r="1066" spans="1:52" ht="53.25" customHeight="1">
      <c r="A1066" s="224">
        <v>1062</v>
      </c>
      <c r="B1066" s="225" t="s">
        <v>2558</v>
      </c>
      <c r="C1066" s="226"/>
      <c r="D1066" s="227" t="s">
        <v>181</v>
      </c>
      <c r="E1066" s="228">
        <v>0.2</v>
      </c>
      <c r="F1066" s="228"/>
      <c r="G1066" s="230" t="s">
        <v>2423</v>
      </c>
      <c r="H1066" s="229" t="s">
        <v>737</v>
      </c>
      <c r="I1066" s="227" t="s">
        <v>2559</v>
      </c>
      <c r="J1066" s="227" t="s">
        <v>2460</v>
      </c>
      <c r="AU1066" s="192"/>
      <c r="AV1066" s="192"/>
      <c r="AW1066" s="192"/>
      <c r="AX1066" s="192"/>
      <c r="AY1066" s="192"/>
      <c r="AZ1066" s="192"/>
    </row>
    <row r="1067" spans="1:52" ht="50.1" customHeight="1">
      <c r="A1067" s="224">
        <v>1063</v>
      </c>
      <c r="B1067" s="225" t="s">
        <v>2560</v>
      </c>
      <c r="C1067" s="226"/>
      <c r="D1067" s="227" t="s">
        <v>181</v>
      </c>
      <c r="E1067" s="228">
        <v>0.2</v>
      </c>
      <c r="F1067" s="228"/>
      <c r="G1067" s="230" t="s">
        <v>2423</v>
      </c>
      <c r="H1067" s="229" t="s">
        <v>737</v>
      </c>
      <c r="I1067" s="227" t="s">
        <v>2466</v>
      </c>
      <c r="J1067" s="227" t="s">
        <v>2460</v>
      </c>
      <c r="AU1067" s="192"/>
      <c r="AV1067" s="192"/>
      <c r="AW1067" s="192"/>
      <c r="AX1067" s="192"/>
      <c r="AY1067" s="192"/>
      <c r="AZ1067" s="192"/>
    </row>
    <row r="1068" spans="1:52" ht="48">
      <c r="A1068" s="224">
        <v>1064</v>
      </c>
      <c r="B1068" s="225" t="s">
        <v>2561</v>
      </c>
      <c r="C1068" s="226"/>
      <c r="D1068" s="227" t="s">
        <v>181</v>
      </c>
      <c r="E1068" s="228">
        <v>0.2</v>
      </c>
      <c r="F1068" s="228"/>
      <c r="G1068" s="230" t="s">
        <v>2423</v>
      </c>
      <c r="H1068" s="229" t="s">
        <v>737</v>
      </c>
      <c r="I1068" s="227" t="s">
        <v>2562</v>
      </c>
      <c r="J1068" s="227" t="s">
        <v>2460</v>
      </c>
      <c r="AU1068" s="192"/>
      <c r="AV1068" s="192"/>
      <c r="AW1068" s="192"/>
      <c r="AX1068" s="192"/>
      <c r="AY1068" s="192"/>
      <c r="AZ1068" s="192"/>
    </row>
    <row r="1069" spans="1:52" ht="50.1" customHeight="1">
      <c r="A1069" s="224">
        <v>1065</v>
      </c>
      <c r="B1069" s="225" t="s">
        <v>2563</v>
      </c>
      <c r="C1069" s="226"/>
      <c r="D1069" s="227" t="s">
        <v>181</v>
      </c>
      <c r="E1069" s="228">
        <v>0.2</v>
      </c>
      <c r="F1069" s="228"/>
      <c r="G1069" s="230" t="s">
        <v>2423</v>
      </c>
      <c r="H1069" s="229" t="s">
        <v>737</v>
      </c>
      <c r="I1069" s="227" t="s">
        <v>2562</v>
      </c>
      <c r="J1069" s="227" t="s">
        <v>2460</v>
      </c>
      <c r="AU1069" s="192"/>
      <c r="AV1069" s="192"/>
      <c r="AW1069" s="192"/>
      <c r="AX1069" s="192"/>
      <c r="AY1069" s="192"/>
      <c r="AZ1069" s="192"/>
    </row>
    <row r="1070" spans="1:52" ht="49.5" customHeight="1">
      <c r="A1070" s="224">
        <v>1066</v>
      </c>
      <c r="B1070" s="225" t="s">
        <v>2564</v>
      </c>
      <c r="C1070" s="226"/>
      <c r="D1070" s="227" t="s">
        <v>181</v>
      </c>
      <c r="E1070" s="228">
        <v>0.2</v>
      </c>
      <c r="F1070" s="228"/>
      <c r="G1070" s="230" t="s">
        <v>2423</v>
      </c>
      <c r="H1070" s="229" t="s">
        <v>737</v>
      </c>
      <c r="I1070" s="227" t="s">
        <v>2565</v>
      </c>
      <c r="J1070" s="227" t="s">
        <v>2460</v>
      </c>
      <c r="AU1070" s="192"/>
      <c r="AV1070" s="192"/>
      <c r="AW1070" s="192"/>
      <c r="AX1070" s="192"/>
      <c r="AY1070" s="192"/>
      <c r="AZ1070" s="192"/>
    </row>
    <row r="1071" spans="1:52" ht="141.75">
      <c r="A1071" s="224">
        <v>1067</v>
      </c>
      <c r="B1071" s="237" t="s">
        <v>2566</v>
      </c>
      <c r="C1071" s="238"/>
      <c r="D1071" s="249" t="s">
        <v>135</v>
      </c>
      <c r="E1071" s="240">
        <v>0.6</v>
      </c>
      <c r="F1071" s="271"/>
      <c r="G1071" s="241" t="s">
        <v>2567</v>
      </c>
      <c r="H1071" s="242" t="s">
        <v>459</v>
      </c>
      <c r="I1071" s="330" t="s">
        <v>2568</v>
      </c>
      <c r="J1071" s="331" t="s">
        <v>2460</v>
      </c>
      <c r="K1071" s="245"/>
      <c r="L1071" s="276"/>
      <c r="M1071" s="276"/>
      <c r="N1071" s="276"/>
      <c r="O1071" s="276"/>
      <c r="P1071" s="276"/>
      <c r="Q1071" s="192"/>
      <c r="R1071" s="192"/>
      <c r="S1071" s="192"/>
      <c r="T1071" s="192"/>
      <c r="U1071" s="192"/>
      <c r="V1071" s="192"/>
      <c r="W1071" s="192"/>
      <c r="X1071" s="192"/>
      <c r="Y1071" s="192"/>
      <c r="Z1071" s="192"/>
      <c r="AA1071" s="192"/>
      <c r="AB1071" s="192"/>
      <c r="AC1071" s="192"/>
      <c r="AD1071" s="192"/>
      <c r="AE1071" s="192"/>
      <c r="AF1071" s="192"/>
      <c r="AG1071" s="192"/>
      <c r="AH1071" s="192"/>
      <c r="AI1071" s="192"/>
      <c r="AJ1071" s="192"/>
      <c r="AK1071" s="192"/>
      <c r="AL1071" s="192"/>
      <c r="AM1071" s="192"/>
      <c r="AN1071" s="192"/>
      <c r="AO1071" s="192"/>
      <c r="AP1071" s="192"/>
      <c r="AQ1071" s="192"/>
      <c r="AR1071" s="192"/>
      <c r="AS1071" s="192"/>
      <c r="AT1071" s="192"/>
      <c r="AU1071" s="192"/>
      <c r="AV1071" s="192"/>
      <c r="AW1071" s="192"/>
      <c r="AX1071" s="192"/>
      <c r="AY1071" s="192"/>
      <c r="AZ1071" s="192"/>
    </row>
    <row r="1072" spans="1:52" ht="72">
      <c r="A1072" s="224">
        <v>1068</v>
      </c>
      <c r="B1072" s="237" t="s">
        <v>2569</v>
      </c>
      <c r="C1072" s="238"/>
      <c r="D1072" s="246" t="s">
        <v>123</v>
      </c>
      <c r="E1072" s="240">
        <v>1</v>
      </c>
      <c r="F1072" s="240" t="s">
        <v>1525</v>
      </c>
      <c r="G1072" s="241" t="s">
        <v>2570</v>
      </c>
      <c r="H1072" s="242" t="s">
        <v>1191</v>
      </c>
      <c r="I1072" s="243" t="s">
        <v>2571</v>
      </c>
      <c r="J1072" s="243" t="s">
        <v>2460</v>
      </c>
      <c r="K1072" s="245"/>
      <c r="L1072" s="276"/>
      <c r="M1072" s="276"/>
      <c r="N1072" s="276"/>
      <c r="O1072" s="276"/>
      <c r="P1072" s="276"/>
      <c r="Q1072" s="192"/>
      <c r="R1072" s="192"/>
      <c r="S1072" s="192"/>
      <c r="T1072" s="192"/>
      <c r="U1072" s="192"/>
      <c r="V1072" s="192"/>
      <c r="W1072" s="192"/>
      <c r="X1072" s="192"/>
      <c r="Y1072" s="192"/>
      <c r="Z1072" s="192"/>
      <c r="AA1072" s="192"/>
      <c r="AB1072" s="192"/>
      <c r="AC1072" s="192"/>
      <c r="AD1072" s="192"/>
      <c r="AE1072" s="192"/>
      <c r="AF1072" s="192"/>
      <c r="AG1072" s="192"/>
      <c r="AH1072" s="192"/>
      <c r="AI1072" s="192"/>
      <c r="AJ1072" s="192"/>
      <c r="AK1072" s="192"/>
      <c r="AL1072" s="192"/>
      <c r="AM1072" s="192"/>
      <c r="AN1072" s="192"/>
      <c r="AO1072" s="192"/>
      <c r="AP1072" s="192"/>
      <c r="AQ1072" s="192"/>
      <c r="AR1072" s="192"/>
      <c r="AS1072" s="192"/>
      <c r="AT1072" s="192"/>
      <c r="AU1072" s="192"/>
      <c r="AV1072" s="192"/>
      <c r="AW1072" s="192"/>
      <c r="AX1072" s="192"/>
      <c r="AY1072" s="192"/>
      <c r="AZ1072" s="192"/>
    </row>
    <row r="1073" spans="1:52" s="6" customFormat="1" ht="48">
      <c r="A1073" s="224">
        <v>1069</v>
      </c>
      <c r="B1073" s="225" t="s">
        <v>2572</v>
      </c>
      <c r="C1073" s="226"/>
      <c r="D1073" s="227" t="s">
        <v>135</v>
      </c>
      <c r="E1073" s="236">
        <v>0.6</v>
      </c>
      <c r="F1073" s="236"/>
      <c r="G1073" s="332" t="s">
        <v>2573</v>
      </c>
      <c r="H1073" s="248" t="s">
        <v>1682</v>
      </c>
      <c r="I1073" s="126" t="s">
        <v>2574</v>
      </c>
      <c r="J1073" s="126" t="s">
        <v>2575</v>
      </c>
    </row>
    <row r="1074" spans="1:52" s="6" customFormat="1" ht="72">
      <c r="A1074" s="224">
        <v>1070</v>
      </c>
      <c r="B1074" s="225" t="s">
        <v>2576</v>
      </c>
      <c r="C1074" s="260"/>
      <c r="D1074" s="227" t="s">
        <v>123</v>
      </c>
      <c r="E1074" s="236">
        <v>1</v>
      </c>
      <c r="F1074" s="236" t="s">
        <v>124</v>
      </c>
      <c r="G1074" s="230" t="s">
        <v>2577</v>
      </c>
      <c r="H1074" s="229" t="s">
        <v>547</v>
      </c>
      <c r="I1074" s="126" t="s">
        <v>2578</v>
      </c>
      <c r="J1074" s="126" t="s">
        <v>2575</v>
      </c>
    </row>
    <row r="1075" spans="1:52" ht="92.25" customHeight="1">
      <c r="A1075" s="224">
        <v>1071</v>
      </c>
      <c r="B1075" s="225" t="s">
        <v>2579</v>
      </c>
      <c r="C1075" s="226"/>
      <c r="D1075" s="227" t="s">
        <v>140</v>
      </c>
      <c r="E1075" s="228">
        <v>0.8</v>
      </c>
      <c r="F1075" s="228"/>
      <c r="G1075" s="230" t="s">
        <v>2580</v>
      </c>
      <c r="H1075" s="231" t="s">
        <v>137</v>
      </c>
      <c r="I1075" s="227" t="s">
        <v>2581</v>
      </c>
      <c r="J1075" s="227" t="s">
        <v>2575</v>
      </c>
      <c r="AU1075" s="192"/>
      <c r="AV1075" s="192"/>
      <c r="AW1075" s="192"/>
      <c r="AX1075" s="192"/>
      <c r="AY1075" s="192"/>
      <c r="AZ1075" s="192"/>
    </row>
    <row r="1076" spans="1:52" ht="72">
      <c r="A1076" s="224">
        <v>1072</v>
      </c>
      <c r="B1076" s="225" t="s">
        <v>2582</v>
      </c>
      <c r="C1076" s="226"/>
      <c r="D1076" s="227" t="s">
        <v>140</v>
      </c>
      <c r="E1076" s="228">
        <v>0.8</v>
      </c>
      <c r="F1076" s="228"/>
      <c r="G1076" s="230" t="s">
        <v>2583</v>
      </c>
      <c r="H1076" s="231" t="s">
        <v>137</v>
      </c>
      <c r="I1076" s="227" t="s">
        <v>2584</v>
      </c>
      <c r="J1076" s="227" t="s">
        <v>2575</v>
      </c>
      <c r="AU1076" s="192"/>
      <c r="AV1076" s="192"/>
      <c r="AW1076" s="192"/>
      <c r="AX1076" s="192"/>
      <c r="AY1076" s="192"/>
      <c r="AZ1076" s="192"/>
    </row>
    <row r="1077" spans="1:52" ht="72">
      <c r="A1077" s="224">
        <v>1073</v>
      </c>
      <c r="B1077" s="225" t="s">
        <v>2585</v>
      </c>
      <c r="C1077" s="226"/>
      <c r="D1077" s="227" t="s">
        <v>140</v>
      </c>
      <c r="E1077" s="228">
        <v>0.8</v>
      </c>
      <c r="F1077" s="228"/>
      <c r="G1077" s="230" t="s">
        <v>2586</v>
      </c>
      <c r="H1077" s="231" t="s">
        <v>152</v>
      </c>
      <c r="I1077" s="227" t="s">
        <v>2587</v>
      </c>
      <c r="J1077" s="227" t="s">
        <v>2575</v>
      </c>
      <c r="AU1077" s="192"/>
      <c r="AV1077" s="192"/>
      <c r="AW1077" s="192"/>
      <c r="AX1077" s="192"/>
      <c r="AY1077" s="192"/>
      <c r="AZ1077" s="192"/>
    </row>
    <row r="1078" spans="1:52" ht="48">
      <c r="A1078" s="224">
        <v>1074</v>
      </c>
      <c r="B1078" s="225" t="s">
        <v>2588</v>
      </c>
      <c r="C1078" s="226"/>
      <c r="D1078" s="227" t="s">
        <v>135</v>
      </c>
      <c r="E1078" s="228">
        <v>0.6</v>
      </c>
      <c r="F1078" s="228"/>
      <c r="G1078" s="230" t="s">
        <v>2589</v>
      </c>
      <c r="H1078" s="231" t="s">
        <v>2590</v>
      </c>
      <c r="I1078" s="227" t="s">
        <v>2591</v>
      </c>
      <c r="J1078" s="227" t="s">
        <v>2575</v>
      </c>
      <c r="AU1078" s="192"/>
      <c r="AV1078" s="192"/>
      <c r="AW1078" s="192"/>
      <c r="AX1078" s="192"/>
      <c r="AY1078" s="192"/>
      <c r="AZ1078" s="192"/>
    </row>
    <row r="1079" spans="1:52" ht="48">
      <c r="A1079" s="224">
        <v>1075</v>
      </c>
      <c r="B1079" s="225" t="s">
        <v>2592</v>
      </c>
      <c r="C1079" s="226"/>
      <c r="D1079" s="227" t="s">
        <v>135</v>
      </c>
      <c r="E1079" s="228">
        <v>0.6</v>
      </c>
      <c r="F1079" s="228"/>
      <c r="G1079" s="230" t="s">
        <v>2593</v>
      </c>
      <c r="H1079" s="231" t="s">
        <v>152</v>
      </c>
      <c r="I1079" s="227" t="s">
        <v>2591</v>
      </c>
      <c r="J1079" s="227" t="s">
        <v>2575</v>
      </c>
      <c r="AU1079" s="192"/>
      <c r="AV1079" s="192"/>
      <c r="AW1079" s="192"/>
      <c r="AX1079" s="192"/>
      <c r="AY1079" s="192"/>
      <c r="AZ1079" s="192"/>
    </row>
    <row r="1080" spans="1:52" ht="72">
      <c r="A1080" s="224">
        <v>1076</v>
      </c>
      <c r="B1080" s="225" t="s">
        <v>2594</v>
      </c>
      <c r="C1080" s="226"/>
      <c r="D1080" s="227" t="s">
        <v>123</v>
      </c>
      <c r="E1080" s="228">
        <v>1</v>
      </c>
      <c r="F1080" s="228" t="s">
        <v>124</v>
      </c>
      <c r="G1080" s="230" t="s">
        <v>2595</v>
      </c>
      <c r="H1080" s="231" t="s">
        <v>973</v>
      </c>
      <c r="I1080" s="227" t="s">
        <v>2596</v>
      </c>
      <c r="J1080" s="227" t="s">
        <v>2575</v>
      </c>
      <c r="AU1080" s="192"/>
      <c r="AV1080" s="192"/>
      <c r="AW1080" s="192"/>
      <c r="AX1080" s="192"/>
      <c r="AY1080" s="192"/>
      <c r="AZ1080" s="192"/>
    </row>
    <row r="1081" spans="1:52" ht="72">
      <c r="A1081" s="224">
        <v>1077</v>
      </c>
      <c r="B1081" s="225" t="s">
        <v>2597</v>
      </c>
      <c r="C1081" s="226"/>
      <c r="D1081" s="227" t="s">
        <v>123</v>
      </c>
      <c r="E1081" s="228">
        <v>1</v>
      </c>
      <c r="F1081" s="228" t="s">
        <v>489</v>
      </c>
      <c r="G1081" s="230" t="s">
        <v>2598</v>
      </c>
      <c r="H1081" s="224" t="s">
        <v>170</v>
      </c>
      <c r="I1081" s="227" t="s">
        <v>2599</v>
      </c>
      <c r="J1081" s="227" t="s">
        <v>2575</v>
      </c>
      <c r="AU1081" s="192"/>
      <c r="AV1081" s="192"/>
      <c r="AW1081" s="192"/>
      <c r="AX1081" s="192"/>
      <c r="AY1081" s="192"/>
      <c r="AZ1081" s="192"/>
    </row>
    <row r="1082" spans="1:52" ht="73.5" customHeight="1">
      <c r="A1082" s="224">
        <v>1078</v>
      </c>
      <c r="B1082" s="225" t="s">
        <v>2600</v>
      </c>
      <c r="C1082" s="226"/>
      <c r="D1082" s="227" t="s">
        <v>123</v>
      </c>
      <c r="E1082" s="228">
        <v>1</v>
      </c>
      <c r="F1082" s="228" t="s">
        <v>124</v>
      </c>
      <c r="G1082" s="227" t="s">
        <v>2601</v>
      </c>
      <c r="H1082" s="229" t="s">
        <v>126</v>
      </c>
      <c r="I1082" s="227" t="s">
        <v>2602</v>
      </c>
      <c r="J1082" s="227" t="s">
        <v>2575</v>
      </c>
      <c r="AU1082" s="192"/>
      <c r="AV1082" s="192"/>
      <c r="AW1082" s="192"/>
      <c r="AX1082" s="192"/>
      <c r="AY1082" s="192"/>
      <c r="AZ1082" s="192"/>
    </row>
    <row r="1083" spans="1:52" ht="72">
      <c r="A1083" s="224">
        <v>1079</v>
      </c>
      <c r="B1083" s="225" t="s">
        <v>2603</v>
      </c>
      <c r="C1083" s="226"/>
      <c r="D1083" s="227" t="s">
        <v>123</v>
      </c>
      <c r="E1083" s="228">
        <v>1</v>
      </c>
      <c r="F1083" s="228" t="s">
        <v>124</v>
      </c>
      <c r="G1083" s="230" t="s">
        <v>2604</v>
      </c>
      <c r="H1083" s="231" t="s">
        <v>170</v>
      </c>
      <c r="I1083" s="227" t="s">
        <v>2605</v>
      </c>
      <c r="J1083" s="227" t="s">
        <v>2575</v>
      </c>
      <c r="AU1083" s="192"/>
      <c r="AV1083" s="192"/>
      <c r="AW1083" s="192"/>
      <c r="AX1083" s="192"/>
      <c r="AY1083" s="192"/>
      <c r="AZ1083" s="192"/>
    </row>
    <row r="1084" spans="1:52" ht="48" customHeight="1">
      <c r="A1084" s="224">
        <v>1080</v>
      </c>
      <c r="B1084" s="225" t="s">
        <v>2606</v>
      </c>
      <c r="C1084" s="226"/>
      <c r="D1084" s="227" t="s">
        <v>140</v>
      </c>
      <c r="E1084" s="228">
        <v>0.8</v>
      </c>
      <c r="F1084" s="228"/>
      <c r="G1084" s="230" t="s">
        <v>2607</v>
      </c>
      <c r="H1084" s="231" t="s">
        <v>152</v>
      </c>
      <c r="I1084" s="227" t="s">
        <v>2608</v>
      </c>
      <c r="J1084" s="227" t="s">
        <v>2575</v>
      </c>
      <c r="AU1084" s="192"/>
      <c r="AV1084" s="192"/>
      <c r="AW1084" s="192"/>
      <c r="AX1084" s="192"/>
      <c r="AY1084" s="192"/>
      <c r="AZ1084" s="192"/>
    </row>
    <row r="1085" spans="1:52" ht="96" customHeight="1">
      <c r="A1085" s="224">
        <v>1081</v>
      </c>
      <c r="B1085" s="225" t="s">
        <v>2609</v>
      </c>
      <c r="C1085" s="226"/>
      <c r="D1085" s="227" t="s">
        <v>140</v>
      </c>
      <c r="E1085" s="228">
        <v>0.8</v>
      </c>
      <c r="F1085" s="228"/>
      <c r="G1085" s="230" t="s">
        <v>2610</v>
      </c>
      <c r="H1085" s="231" t="s">
        <v>137</v>
      </c>
      <c r="I1085" s="227" t="s">
        <v>2611</v>
      </c>
      <c r="J1085" s="227" t="s">
        <v>2575</v>
      </c>
      <c r="AU1085" s="192"/>
      <c r="AV1085" s="192"/>
      <c r="AW1085" s="192"/>
      <c r="AX1085" s="192"/>
      <c r="AY1085" s="192"/>
      <c r="AZ1085" s="192"/>
    </row>
    <row r="1086" spans="1:52" ht="96" customHeight="1">
      <c r="A1086" s="224">
        <v>1082</v>
      </c>
      <c r="B1086" s="225" t="s">
        <v>2612</v>
      </c>
      <c r="C1086" s="226"/>
      <c r="D1086" s="227" t="s">
        <v>140</v>
      </c>
      <c r="E1086" s="228">
        <v>0.8</v>
      </c>
      <c r="F1086" s="228"/>
      <c r="G1086" s="230" t="s">
        <v>2613</v>
      </c>
      <c r="H1086" s="231" t="s">
        <v>443</v>
      </c>
      <c r="I1086" s="227" t="s">
        <v>2614</v>
      </c>
      <c r="J1086" s="227" t="s">
        <v>2575</v>
      </c>
      <c r="AU1086" s="192"/>
      <c r="AV1086" s="192"/>
      <c r="AW1086" s="192"/>
      <c r="AX1086" s="192"/>
      <c r="AY1086" s="192"/>
      <c r="AZ1086" s="192"/>
    </row>
    <row r="1087" spans="1:52" ht="51.75" customHeight="1">
      <c r="A1087" s="224">
        <v>1083</v>
      </c>
      <c r="B1087" s="225" t="s">
        <v>2615</v>
      </c>
      <c r="C1087" s="226"/>
      <c r="D1087" s="227" t="s">
        <v>135</v>
      </c>
      <c r="E1087" s="228">
        <v>0.6</v>
      </c>
      <c r="F1087" s="228"/>
      <c r="G1087" s="230" t="s">
        <v>2616</v>
      </c>
      <c r="H1087" s="229" t="s">
        <v>443</v>
      </c>
      <c r="I1087" s="227" t="s">
        <v>2617</v>
      </c>
      <c r="J1087" s="227" t="s">
        <v>2575</v>
      </c>
      <c r="AU1087" s="192"/>
      <c r="AV1087" s="192"/>
      <c r="AW1087" s="192"/>
      <c r="AX1087" s="192"/>
      <c r="AY1087" s="192"/>
      <c r="AZ1087" s="192"/>
    </row>
    <row r="1088" spans="1:52" ht="96" customHeight="1">
      <c r="A1088" s="224">
        <v>1084</v>
      </c>
      <c r="B1088" s="225" t="s">
        <v>2618</v>
      </c>
      <c r="C1088" s="226"/>
      <c r="D1088" s="227" t="s">
        <v>158</v>
      </c>
      <c r="E1088" s="228">
        <v>0.4</v>
      </c>
      <c r="F1088" s="228"/>
      <c r="G1088" s="230" t="s">
        <v>2619</v>
      </c>
      <c r="H1088" s="229" t="s">
        <v>1128</v>
      </c>
      <c r="I1088" s="227" t="s">
        <v>2620</v>
      </c>
      <c r="J1088" s="227" t="s">
        <v>2575</v>
      </c>
      <c r="AU1088" s="192"/>
      <c r="AV1088" s="192"/>
      <c r="AW1088" s="192"/>
      <c r="AX1088" s="192"/>
      <c r="AY1088" s="192"/>
      <c r="AZ1088" s="192"/>
    </row>
    <row r="1089" spans="1:52" s="235" customFormat="1" ht="70.5" customHeight="1">
      <c r="A1089" s="224">
        <v>1085</v>
      </c>
      <c r="B1089" s="225" t="s">
        <v>2621</v>
      </c>
      <c r="C1089" s="226"/>
      <c r="D1089" s="227" t="s">
        <v>135</v>
      </c>
      <c r="E1089" s="228">
        <v>0.6</v>
      </c>
      <c r="F1089" s="228"/>
      <c r="G1089" s="230" t="s">
        <v>2622</v>
      </c>
      <c r="H1089" s="229" t="s">
        <v>2195</v>
      </c>
      <c r="I1089" s="227" t="s">
        <v>2614</v>
      </c>
      <c r="J1089" s="227" t="s">
        <v>2575</v>
      </c>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row>
    <row r="1090" spans="1:52" s="235" customFormat="1" ht="114" customHeight="1">
      <c r="A1090" s="224">
        <v>1086</v>
      </c>
      <c r="B1090" s="225" t="s">
        <v>2623</v>
      </c>
      <c r="C1090" s="226"/>
      <c r="D1090" s="227" t="s">
        <v>135</v>
      </c>
      <c r="E1090" s="228">
        <v>0.6</v>
      </c>
      <c r="F1090" s="228"/>
      <c r="G1090" s="230" t="s">
        <v>2624</v>
      </c>
      <c r="H1090" s="229" t="s">
        <v>2392</v>
      </c>
      <c r="I1090" s="227" t="s">
        <v>2625</v>
      </c>
      <c r="J1090" s="227" t="s">
        <v>2575</v>
      </c>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row>
    <row r="1091" spans="1:52" s="6" customFormat="1" ht="48">
      <c r="A1091" s="224">
        <v>1087</v>
      </c>
      <c r="B1091" s="237" t="s">
        <v>2626</v>
      </c>
      <c r="C1091" s="270"/>
      <c r="D1091" s="239" t="s">
        <v>135</v>
      </c>
      <c r="E1091" s="271">
        <v>0.6</v>
      </c>
      <c r="F1091" s="271"/>
      <c r="G1091" s="241" t="s">
        <v>2627</v>
      </c>
      <c r="H1091" s="242" t="s">
        <v>2628</v>
      </c>
      <c r="I1091" s="243" t="s">
        <v>2629</v>
      </c>
      <c r="J1091" s="243" t="s">
        <v>2575</v>
      </c>
      <c r="K1091" s="276"/>
      <c r="L1091" s="276"/>
      <c r="M1091" s="276"/>
      <c r="N1091" s="276"/>
      <c r="O1091" s="276"/>
      <c r="P1091" s="244"/>
    </row>
    <row r="1092" spans="1:52" s="6" customFormat="1" ht="72">
      <c r="A1092" s="224">
        <v>1088</v>
      </c>
      <c r="B1092" s="237" t="s">
        <v>2630</v>
      </c>
      <c r="C1092" s="270"/>
      <c r="D1092" s="246" t="s">
        <v>123</v>
      </c>
      <c r="E1092" s="271">
        <v>1</v>
      </c>
      <c r="F1092" s="271" t="s">
        <v>1184</v>
      </c>
      <c r="G1092" s="241" t="s">
        <v>2631</v>
      </c>
      <c r="H1092" s="279" t="s">
        <v>2632</v>
      </c>
      <c r="I1092" s="243" t="s">
        <v>2633</v>
      </c>
      <c r="J1092" s="243" t="s">
        <v>2575</v>
      </c>
      <c r="K1092" s="276"/>
      <c r="L1092" s="276"/>
      <c r="M1092" s="276"/>
      <c r="N1092" s="276"/>
      <c r="O1092" s="276"/>
      <c r="P1092" s="244"/>
    </row>
    <row r="1093" spans="1:52" s="6" customFormat="1" ht="72">
      <c r="A1093" s="224">
        <v>1089</v>
      </c>
      <c r="B1093" s="237" t="s">
        <v>2634</v>
      </c>
      <c r="C1093" s="270"/>
      <c r="D1093" s="246" t="s">
        <v>135</v>
      </c>
      <c r="E1093" s="271">
        <v>0.6</v>
      </c>
      <c r="F1093" s="271"/>
      <c r="G1093" s="241" t="s">
        <v>2635</v>
      </c>
      <c r="H1093" s="242" t="s">
        <v>2636</v>
      </c>
      <c r="I1093" s="243" t="s">
        <v>2637</v>
      </c>
      <c r="J1093" s="243" t="s">
        <v>2575</v>
      </c>
      <c r="K1093" s="276"/>
      <c r="L1093" s="276"/>
      <c r="M1093" s="276"/>
      <c r="N1093" s="276"/>
      <c r="O1093" s="276"/>
      <c r="P1093" s="244"/>
    </row>
    <row r="1094" spans="1:52" s="6" customFormat="1" ht="48">
      <c r="A1094" s="224">
        <v>1090</v>
      </c>
      <c r="B1094" s="237" t="s">
        <v>2638</v>
      </c>
      <c r="C1094" s="270"/>
      <c r="D1094" s="246" t="s">
        <v>140</v>
      </c>
      <c r="E1094" s="271">
        <v>0.8</v>
      </c>
      <c r="F1094" s="271"/>
      <c r="G1094" s="241" t="s">
        <v>2639</v>
      </c>
      <c r="H1094" s="242" t="s">
        <v>2640</v>
      </c>
      <c r="I1094" s="243" t="s">
        <v>2641</v>
      </c>
      <c r="J1094" s="243" t="s">
        <v>2575</v>
      </c>
      <c r="K1094" s="276"/>
      <c r="L1094" s="276"/>
      <c r="M1094" s="276"/>
      <c r="N1094" s="276"/>
      <c r="O1094" s="276"/>
      <c r="P1094" s="244"/>
    </row>
    <row r="1095" spans="1:52" s="6" customFormat="1" ht="48">
      <c r="A1095" s="224">
        <v>1091</v>
      </c>
      <c r="B1095" s="237" t="s">
        <v>2642</v>
      </c>
      <c r="C1095" s="270"/>
      <c r="D1095" s="246" t="s">
        <v>135</v>
      </c>
      <c r="E1095" s="271">
        <v>0.6</v>
      </c>
      <c r="F1095" s="319"/>
      <c r="G1095" s="280" t="s">
        <v>2643</v>
      </c>
      <c r="H1095" s="279" t="s">
        <v>2644</v>
      </c>
      <c r="I1095" s="251" t="s">
        <v>2645</v>
      </c>
      <c r="J1095" s="243" t="s">
        <v>2575</v>
      </c>
      <c r="K1095" s="276"/>
      <c r="L1095" s="276"/>
      <c r="M1095" s="276"/>
      <c r="N1095" s="276"/>
      <c r="O1095" s="276"/>
      <c r="P1095" s="244"/>
    </row>
    <row r="1096" spans="1:52" ht="72">
      <c r="A1096" s="224">
        <v>1092</v>
      </c>
      <c r="B1096" s="225" t="s">
        <v>2646</v>
      </c>
      <c r="C1096" s="226"/>
      <c r="D1096" s="227" t="s">
        <v>123</v>
      </c>
      <c r="E1096" s="228">
        <v>1</v>
      </c>
      <c r="F1096" s="228" t="s">
        <v>124</v>
      </c>
      <c r="G1096" s="230" t="s">
        <v>2647</v>
      </c>
      <c r="H1096" s="231" t="s">
        <v>148</v>
      </c>
      <c r="I1096" s="227" t="s">
        <v>2648</v>
      </c>
      <c r="J1096" s="227" t="s">
        <v>2649</v>
      </c>
      <c r="AU1096" s="192"/>
      <c r="AV1096" s="192"/>
      <c r="AW1096" s="192"/>
      <c r="AX1096" s="192"/>
      <c r="AY1096" s="192"/>
      <c r="AZ1096" s="192"/>
    </row>
    <row r="1097" spans="1:52" ht="72">
      <c r="A1097" s="224">
        <v>1093</v>
      </c>
      <c r="B1097" s="225" t="s">
        <v>2650</v>
      </c>
      <c r="C1097" s="226"/>
      <c r="D1097" s="227" t="s">
        <v>123</v>
      </c>
      <c r="E1097" s="228">
        <v>1</v>
      </c>
      <c r="F1097" s="228" t="s">
        <v>545</v>
      </c>
      <c r="G1097" s="230" t="s">
        <v>2651</v>
      </c>
      <c r="H1097" s="231" t="s">
        <v>973</v>
      </c>
      <c r="I1097" s="227" t="s">
        <v>2652</v>
      </c>
      <c r="J1097" s="227" t="s">
        <v>2649</v>
      </c>
      <c r="AU1097" s="192"/>
      <c r="AV1097" s="192"/>
      <c r="AW1097" s="192"/>
      <c r="AX1097" s="192"/>
      <c r="AY1097" s="192"/>
      <c r="AZ1097" s="192"/>
    </row>
    <row r="1098" spans="1:52" ht="72">
      <c r="A1098" s="224">
        <v>1094</v>
      </c>
      <c r="B1098" s="225" t="s">
        <v>2653</v>
      </c>
      <c r="C1098" s="226"/>
      <c r="D1098" s="227" t="s">
        <v>123</v>
      </c>
      <c r="E1098" s="228">
        <v>1</v>
      </c>
      <c r="F1098" s="228" t="s">
        <v>489</v>
      </c>
      <c r="G1098" s="230" t="s">
        <v>2654</v>
      </c>
      <c r="H1098" s="231" t="s">
        <v>170</v>
      </c>
      <c r="I1098" s="227" t="s">
        <v>2652</v>
      </c>
      <c r="J1098" s="227" t="s">
        <v>2649</v>
      </c>
      <c r="AU1098" s="192"/>
      <c r="AV1098" s="192"/>
      <c r="AW1098" s="192"/>
      <c r="AX1098" s="192"/>
      <c r="AY1098" s="192"/>
      <c r="AZ1098" s="192"/>
    </row>
    <row r="1099" spans="1:52" ht="90.75" customHeight="1">
      <c r="A1099" s="224">
        <v>1095</v>
      </c>
      <c r="B1099" s="225" t="s">
        <v>2655</v>
      </c>
      <c r="C1099" s="226"/>
      <c r="D1099" s="227" t="s">
        <v>135</v>
      </c>
      <c r="E1099" s="228">
        <v>0.6</v>
      </c>
      <c r="F1099" s="228"/>
      <c r="G1099" s="230" t="s">
        <v>2656</v>
      </c>
      <c r="H1099" s="229" t="s">
        <v>126</v>
      </c>
      <c r="I1099" s="227" t="s">
        <v>2657</v>
      </c>
      <c r="J1099" s="227" t="s">
        <v>2649</v>
      </c>
      <c r="AU1099" s="192"/>
      <c r="AV1099" s="192"/>
      <c r="AW1099" s="192"/>
      <c r="AX1099" s="192"/>
      <c r="AY1099" s="192"/>
      <c r="AZ1099" s="192"/>
    </row>
    <row r="1100" spans="1:52" ht="120">
      <c r="A1100" s="224">
        <v>1096</v>
      </c>
      <c r="B1100" s="225" t="s">
        <v>2658</v>
      </c>
      <c r="C1100" s="226"/>
      <c r="D1100" s="227" t="s">
        <v>181</v>
      </c>
      <c r="E1100" s="228">
        <v>0.2</v>
      </c>
      <c r="F1100" s="228"/>
      <c r="G1100" s="230" t="s">
        <v>2659</v>
      </c>
      <c r="H1100" s="231" t="s">
        <v>985</v>
      </c>
      <c r="I1100" s="227" t="s">
        <v>2660</v>
      </c>
      <c r="J1100" s="227" t="s">
        <v>2649</v>
      </c>
      <c r="AU1100" s="192"/>
      <c r="AV1100" s="192"/>
      <c r="AW1100" s="192"/>
      <c r="AX1100" s="192"/>
      <c r="AY1100" s="192"/>
      <c r="AZ1100" s="192"/>
    </row>
    <row r="1101" spans="1:52" ht="72">
      <c r="A1101" s="224">
        <v>1097</v>
      </c>
      <c r="B1101" s="225" t="s">
        <v>2661</v>
      </c>
      <c r="C1101" s="226"/>
      <c r="D1101" s="227" t="s">
        <v>123</v>
      </c>
      <c r="E1101" s="228">
        <v>1</v>
      </c>
      <c r="F1101" s="228" t="s">
        <v>124</v>
      </c>
      <c r="G1101" s="227" t="s">
        <v>2662</v>
      </c>
      <c r="H1101" s="229" t="s">
        <v>126</v>
      </c>
      <c r="I1101" s="227" t="s">
        <v>2663</v>
      </c>
      <c r="J1101" s="227" t="s">
        <v>2649</v>
      </c>
      <c r="AU1101" s="192"/>
      <c r="AV1101" s="192"/>
      <c r="AW1101" s="192"/>
      <c r="AX1101" s="192"/>
      <c r="AY1101" s="192"/>
      <c r="AZ1101" s="192"/>
    </row>
    <row r="1102" spans="1:52" ht="48">
      <c r="A1102" s="224">
        <v>1098</v>
      </c>
      <c r="B1102" s="225" t="s">
        <v>2664</v>
      </c>
      <c r="C1102" s="226"/>
      <c r="D1102" s="227" t="s">
        <v>135</v>
      </c>
      <c r="E1102" s="228">
        <v>0.6</v>
      </c>
      <c r="F1102" s="228"/>
      <c r="G1102" s="230" t="s">
        <v>2665</v>
      </c>
      <c r="H1102" s="231" t="s">
        <v>2666</v>
      </c>
      <c r="I1102" s="227" t="s">
        <v>2667</v>
      </c>
      <c r="J1102" s="333" t="s">
        <v>2649</v>
      </c>
      <c r="AU1102" s="192"/>
      <c r="AV1102" s="192"/>
      <c r="AW1102" s="192"/>
      <c r="AX1102" s="192"/>
      <c r="AY1102" s="192"/>
      <c r="AZ1102" s="192"/>
    </row>
    <row r="1103" spans="1:52" ht="48">
      <c r="A1103" s="224">
        <v>1099</v>
      </c>
      <c r="B1103" s="225" t="s">
        <v>2668</v>
      </c>
      <c r="C1103" s="226"/>
      <c r="D1103" s="227" t="s">
        <v>135</v>
      </c>
      <c r="E1103" s="228">
        <v>0.6</v>
      </c>
      <c r="F1103" s="228"/>
      <c r="G1103" s="230" t="s">
        <v>2669</v>
      </c>
      <c r="H1103" s="231" t="s">
        <v>2666</v>
      </c>
      <c r="I1103" s="227" t="s">
        <v>2670</v>
      </c>
      <c r="J1103" s="333" t="s">
        <v>2649</v>
      </c>
      <c r="AU1103" s="192"/>
      <c r="AV1103" s="192"/>
      <c r="AW1103" s="192"/>
      <c r="AX1103" s="192"/>
      <c r="AY1103" s="192"/>
      <c r="AZ1103" s="192"/>
    </row>
    <row r="1104" spans="1:52" ht="48">
      <c r="A1104" s="224">
        <v>1100</v>
      </c>
      <c r="B1104" s="225" t="s">
        <v>2671</v>
      </c>
      <c r="C1104" s="226"/>
      <c r="D1104" s="227" t="s">
        <v>135</v>
      </c>
      <c r="E1104" s="228">
        <v>0.6</v>
      </c>
      <c r="F1104" s="228"/>
      <c r="G1104" s="230" t="s">
        <v>2672</v>
      </c>
      <c r="H1104" s="231" t="s">
        <v>2666</v>
      </c>
      <c r="I1104" s="227" t="s">
        <v>2673</v>
      </c>
      <c r="J1104" s="333" t="s">
        <v>2649</v>
      </c>
      <c r="AU1104" s="192"/>
      <c r="AV1104" s="192"/>
      <c r="AW1104" s="192"/>
      <c r="AX1104" s="192"/>
      <c r="AY1104" s="192"/>
      <c r="AZ1104" s="192"/>
    </row>
    <row r="1105" spans="1:52" ht="72">
      <c r="A1105" s="224">
        <v>1101</v>
      </c>
      <c r="B1105" s="225" t="s">
        <v>2674</v>
      </c>
      <c r="C1105" s="226"/>
      <c r="D1105" s="227" t="s">
        <v>123</v>
      </c>
      <c r="E1105" s="228">
        <v>1</v>
      </c>
      <c r="F1105" s="228" t="s">
        <v>2675</v>
      </c>
      <c r="G1105" s="230" t="s">
        <v>2676</v>
      </c>
      <c r="H1105" s="231" t="s">
        <v>2677</v>
      </c>
      <c r="I1105" s="227" t="s">
        <v>2678</v>
      </c>
      <c r="J1105" s="333" t="s">
        <v>2649</v>
      </c>
      <c r="AU1105" s="192"/>
      <c r="AV1105" s="192"/>
      <c r="AW1105" s="192"/>
      <c r="AX1105" s="192"/>
      <c r="AY1105" s="192"/>
      <c r="AZ1105" s="192"/>
    </row>
    <row r="1106" spans="1:52" ht="72">
      <c r="A1106" s="224">
        <v>1102</v>
      </c>
      <c r="B1106" s="225" t="s">
        <v>2679</v>
      </c>
      <c r="C1106" s="226"/>
      <c r="D1106" s="227" t="s">
        <v>123</v>
      </c>
      <c r="E1106" s="228">
        <v>1</v>
      </c>
      <c r="F1106" s="228" t="s">
        <v>2675</v>
      </c>
      <c r="G1106" s="230" t="s">
        <v>2680</v>
      </c>
      <c r="H1106" s="231" t="s">
        <v>2681</v>
      </c>
      <c r="I1106" s="227" t="s">
        <v>2682</v>
      </c>
      <c r="J1106" s="333" t="s">
        <v>2649</v>
      </c>
      <c r="AU1106" s="192"/>
      <c r="AV1106" s="192"/>
      <c r="AW1106" s="192"/>
      <c r="AX1106" s="192"/>
      <c r="AY1106" s="192"/>
      <c r="AZ1106" s="192"/>
    </row>
    <row r="1107" spans="1:52" ht="72">
      <c r="A1107" s="224">
        <v>1103</v>
      </c>
      <c r="B1107" s="225" t="s">
        <v>2683</v>
      </c>
      <c r="C1107" s="226"/>
      <c r="D1107" s="227" t="s">
        <v>123</v>
      </c>
      <c r="E1107" s="228">
        <v>1</v>
      </c>
      <c r="F1107" s="228" t="s">
        <v>474</v>
      </c>
      <c r="G1107" s="230" t="s">
        <v>2684</v>
      </c>
      <c r="H1107" s="231" t="s">
        <v>587</v>
      </c>
      <c r="I1107" s="227" t="s">
        <v>2685</v>
      </c>
      <c r="J1107" s="227" t="s">
        <v>2649</v>
      </c>
      <c r="AU1107" s="192"/>
      <c r="AV1107" s="192"/>
      <c r="AW1107" s="192"/>
      <c r="AX1107" s="192"/>
      <c r="AY1107" s="192"/>
      <c r="AZ1107" s="192"/>
    </row>
    <row r="1108" spans="1:52" ht="48">
      <c r="A1108" s="224">
        <v>1104</v>
      </c>
      <c r="B1108" s="225" t="s">
        <v>2686</v>
      </c>
      <c r="C1108" s="226"/>
      <c r="D1108" s="227" t="s">
        <v>140</v>
      </c>
      <c r="E1108" s="228">
        <v>0.8</v>
      </c>
      <c r="F1108" s="228"/>
      <c r="G1108" s="230" t="s">
        <v>2687</v>
      </c>
      <c r="H1108" s="231" t="s">
        <v>137</v>
      </c>
      <c r="I1108" s="227" t="s">
        <v>2688</v>
      </c>
      <c r="J1108" s="227" t="s">
        <v>2649</v>
      </c>
      <c r="AU1108" s="192"/>
      <c r="AV1108" s="192"/>
      <c r="AW1108" s="192"/>
      <c r="AX1108" s="192"/>
      <c r="AY1108" s="192"/>
      <c r="AZ1108" s="192"/>
    </row>
    <row r="1109" spans="1:52" ht="72">
      <c r="A1109" s="224">
        <v>1105</v>
      </c>
      <c r="B1109" s="225" t="s">
        <v>2689</v>
      </c>
      <c r="C1109" s="226"/>
      <c r="D1109" s="227" t="s">
        <v>123</v>
      </c>
      <c r="E1109" s="228">
        <v>1</v>
      </c>
      <c r="F1109" s="228" t="s">
        <v>474</v>
      </c>
      <c r="G1109" s="230" t="s">
        <v>2690</v>
      </c>
      <c r="H1109" s="231" t="s">
        <v>170</v>
      </c>
      <c r="I1109" s="227" t="s">
        <v>2691</v>
      </c>
      <c r="J1109" s="227" t="s">
        <v>2649</v>
      </c>
      <c r="AU1109" s="192"/>
      <c r="AV1109" s="192"/>
      <c r="AW1109" s="192"/>
      <c r="AX1109" s="192"/>
      <c r="AY1109" s="192"/>
      <c r="AZ1109" s="192"/>
    </row>
    <row r="1110" spans="1:52" ht="96">
      <c r="A1110" s="224">
        <v>1106</v>
      </c>
      <c r="B1110" s="225" t="s">
        <v>2692</v>
      </c>
      <c r="C1110" s="226"/>
      <c r="D1110" s="227" t="s">
        <v>181</v>
      </c>
      <c r="E1110" s="228">
        <v>0.2</v>
      </c>
      <c r="F1110" s="228"/>
      <c r="G1110" s="230" t="s">
        <v>2693</v>
      </c>
      <c r="H1110" s="334">
        <v>242944</v>
      </c>
      <c r="I1110" s="227" t="s">
        <v>2694</v>
      </c>
      <c r="J1110" s="227" t="s">
        <v>2649</v>
      </c>
      <c r="AU1110" s="192"/>
      <c r="AV1110" s="192"/>
      <c r="AW1110" s="192"/>
      <c r="AX1110" s="192"/>
      <c r="AY1110" s="192"/>
      <c r="AZ1110" s="192"/>
    </row>
    <row r="1111" spans="1:52" ht="96">
      <c r="A1111" s="224">
        <v>1107</v>
      </c>
      <c r="B1111" s="225" t="s">
        <v>2695</v>
      </c>
      <c r="C1111" s="226"/>
      <c r="D1111" s="227" t="s">
        <v>181</v>
      </c>
      <c r="E1111" s="228">
        <v>0.2</v>
      </c>
      <c r="F1111" s="228"/>
      <c r="G1111" s="230" t="s">
        <v>2693</v>
      </c>
      <c r="H1111" s="334">
        <v>242944</v>
      </c>
      <c r="I1111" s="227" t="s">
        <v>2696</v>
      </c>
      <c r="J1111" s="227" t="s">
        <v>2649</v>
      </c>
      <c r="AU1111" s="192"/>
      <c r="AV1111" s="192"/>
      <c r="AW1111" s="192"/>
      <c r="AX1111" s="192"/>
      <c r="AY1111" s="192"/>
      <c r="AZ1111" s="192"/>
    </row>
    <row r="1112" spans="1:52" ht="96">
      <c r="A1112" s="224">
        <v>1108</v>
      </c>
      <c r="B1112" s="225" t="s">
        <v>2697</v>
      </c>
      <c r="C1112" s="226"/>
      <c r="D1112" s="227" t="s">
        <v>181</v>
      </c>
      <c r="E1112" s="228">
        <v>0.2</v>
      </c>
      <c r="F1112" s="228"/>
      <c r="G1112" s="230" t="s">
        <v>2693</v>
      </c>
      <c r="H1112" s="334">
        <v>242944</v>
      </c>
      <c r="I1112" s="227" t="s">
        <v>2694</v>
      </c>
      <c r="J1112" s="227" t="s">
        <v>2649</v>
      </c>
      <c r="AU1112" s="192"/>
      <c r="AV1112" s="192"/>
      <c r="AW1112" s="192"/>
      <c r="AX1112" s="192"/>
      <c r="AY1112" s="192"/>
      <c r="AZ1112" s="192"/>
    </row>
    <row r="1113" spans="1:52" ht="72">
      <c r="A1113" s="224">
        <v>1109</v>
      </c>
      <c r="B1113" s="225" t="s">
        <v>2698</v>
      </c>
      <c r="C1113" s="226"/>
      <c r="D1113" s="227" t="s">
        <v>123</v>
      </c>
      <c r="E1113" s="228">
        <v>1</v>
      </c>
      <c r="F1113" s="228" t="s">
        <v>492</v>
      </c>
      <c r="G1113" s="230" t="s">
        <v>2699</v>
      </c>
      <c r="H1113" s="231" t="s">
        <v>1961</v>
      </c>
      <c r="I1113" s="227" t="s">
        <v>2700</v>
      </c>
      <c r="J1113" s="227" t="s">
        <v>2649</v>
      </c>
      <c r="AU1113" s="192"/>
      <c r="AV1113" s="192"/>
      <c r="AW1113" s="192"/>
      <c r="AX1113" s="192"/>
      <c r="AY1113" s="192"/>
      <c r="AZ1113" s="192"/>
    </row>
    <row r="1114" spans="1:52" ht="72">
      <c r="A1114" s="224">
        <v>1110</v>
      </c>
      <c r="B1114" s="225" t="s">
        <v>2701</v>
      </c>
      <c r="C1114" s="226"/>
      <c r="D1114" s="227" t="s">
        <v>123</v>
      </c>
      <c r="E1114" s="228">
        <v>1</v>
      </c>
      <c r="F1114" s="228" t="s">
        <v>492</v>
      </c>
      <c r="G1114" s="230" t="s">
        <v>2702</v>
      </c>
      <c r="H1114" s="231" t="s">
        <v>748</v>
      </c>
      <c r="I1114" s="227" t="s">
        <v>2703</v>
      </c>
      <c r="J1114" s="227" t="s">
        <v>2649</v>
      </c>
      <c r="AU1114" s="192"/>
      <c r="AV1114" s="192"/>
      <c r="AW1114" s="192"/>
      <c r="AX1114" s="192"/>
      <c r="AY1114" s="192"/>
      <c r="AZ1114" s="192"/>
    </row>
    <row r="1115" spans="1:52" ht="72">
      <c r="A1115" s="224">
        <v>1111</v>
      </c>
      <c r="B1115" s="225" t="s">
        <v>2704</v>
      </c>
      <c r="C1115" s="226"/>
      <c r="D1115" s="227" t="s">
        <v>123</v>
      </c>
      <c r="E1115" s="228">
        <v>1</v>
      </c>
      <c r="F1115" s="228" t="s">
        <v>492</v>
      </c>
      <c r="G1115" s="230" t="s">
        <v>2705</v>
      </c>
      <c r="H1115" s="231" t="s">
        <v>547</v>
      </c>
      <c r="I1115" s="227" t="s">
        <v>2678</v>
      </c>
      <c r="J1115" s="227" t="s">
        <v>2649</v>
      </c>
      <c r="AU1115" s="192"/>
      <c r="AV1115" s="192"/>
      <c r="AW1115" s="192"/>
      <c r="AX1115" s="192"/>
      <c r="AY1115" s="192"/>
      <c r="AZ1115" s="192"/>
    </row>
    <row r="1116" spans="1:52" ht="72">
      <c r="A1116" s="224">
        <v>1112</v>
      </c>
      <c r="B1116" s="225" t="s">
        <v>2706</v>
      </c>
      <c r="C1116" s="226"/>
      <c r="D1116" s="227" t="s">
        <v>181</v>
      </c>
      <c r="E1116" s="228">
        <v>0.2</v>
      </c>
      <c r="F1116" s="228"/>
      <c r="G1116" s="230" t="s">
        <v>2707</v>
      </c>
      <c r="H1116" s="231" t="s">
        <v>177</v>
      </c>
      <c r="I1116" s="227" t="s">
        <v>2708</v>
      </c>
      <c r="J1116" s="227" t="s">
        <v>2649</v>
      </c>
      <c r="AU1116" s="192"/>
      <c r="AV1116" s="192"/>
      <c r="AW1116" s="192"/>
      <c r="AX1116" s="192"/>
      <c r="AY1116" s="192"/>
      <c r="AZ1116" s="192"/>
    </row>
    <row r="1117" spans="1:52" ht="72">
      <c r="A1117" s="224">
        <v>1113</v>
      </c>
      <c r="B1117" s="225" t="s">
        <v>2709</v>
      </c>
      <c r="C1117" s="226"/>
      <c r="D1117" s="227" t="s">
        <v>181</v>
      </c>
      <c r="E1117" s="228">
        <v>0.2</v>
      </c>
      <c r="F1117" s="228"/>
      <c r="G1117" s="230" t="s">
        <v>2710</v>
      </c>
      <c r="H1117" s="231" t="s">
        <v>160</v>
      </c>
      <c r="I1117" s="227" t="s">
        <v>2711</v>
      </c>
      <c r="J1117" s="227" t="s">
        <v>2649</v>
      </c>
      <c r="AU1117" s="192"/>
      <c r="AV1117" s="192"/>
      <c r="AW1117" s="192"/>
      <c r="AX1117" s="192"/>
      <c r="AY1117" s="192"/>
      <c r="AZ1117" s="192"/>
    </row>
    <row r="1118" spans="1:52" ht="72">
      <c r="A1118" s="224">
        <v>1114</v>
      </c>
      <c r="B1118" s="225" t="s">
        <v>2712</v>
      </c>
      <c r="C1118" s="226"/>
      <c r="D1118" s="227" t="s">
        <v>181</v>
      </c>
      <c r="E1118" s="228">
        <v>0.2</v>
      </c>
      <c r="F1118" s="228"/>
      <c r="G1118" s="230" t="s">
        <v>2713</v>
      </c>
      <c r="H1118" s="231" t="s">
        <v>160</v>
      </c>
      <c r="I1118" s="227" t="s">
        <v>2711</v>
      </c>
      <c r="J1118" s="227" t="s">
        <v>2649</v>
      </c>
      <c r="AU1118" s="192"/>
      <c r="AV1118" s="192"/>
      <c r="AW1118" s="192"/>
      <c r="AX1118" s="192"/>
      <c r="AY1118" s="192"/>
      <c r="AZ1118" s="192"/>
    </row>
    <row r="1119" spans="1:52" ht="48">
      <c r="A1119" s="224">
        <v>1115</v>
      </c>
      <c r="B1119" s="225" t="s">
        <v>2714</v>
      </c>
      <c r="C1119" s="226"/>
      <c r="D1119" s="227" t="s">
        <v>135</v>
      </c>
      <c r="E1119" s="228">
        <v>0.6</v>
      </c>
      <c r="F1119" s="228"/>
      <c r="G1119" s="230" t="s">
        <v>2715</v>
      </c>
      <c r="H1119" s="231" t="s">
        <v>152</v>
      </c>
      <c r="I1119" s="227" t="s">
        <v>2716</v>
      </c>
      <c r="J1119" s="227" t="s">
        <v>2649</v>
      </c>
      <c r="AU1119" s="192"/>
      <c r="AV1119" s="192"/>
      <c r="AW1119" s="192"/>
      <c r="AX1119" s="192"/>
      <c r="AY1119" s="192"/>
      <c r="AZ1119" s="192"/>
    </row>
    <row r="1120" spans="1:52" s="183" customFormat="1" ht="72">
      <c r="A1120" s="224">
        <v>1116</v>
      </c>
      <c r="B1120" s="225" t="s">
        <v>2717</v>
      </c>
      <c r="C1120" s="226"/>
      <c r="D1120" s="227" t="s">
        <v>123</v>
      </c>
      <c r="E1120" s="228">
        <v>1</v>
      </c>
      <c r="F1120" s="228" t="s">
        <v>474</v>
      </c>
      <c r="G1120" s="230" t="s">
        <v>2718</v>
      </c>
      <c r="H1120" s="231" t="s">
        <v>587</v>
      </c>
      <c r="I1120" s="227" t="s">
        <v>2719</v>
      </c>
      <c r="J1120" s="335" t="s">
        <v>2649</v>
      </c>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row>
    <row r="1121" spans="1:52" s="183" customFormat="1" ht="96">
      <c r="A1121" s="224">
        <v>1117</v>
      </c>
      <c r="B1121" s="225" t="s">
        <v>2720</v>
      </c>
      <c r="C1121" s="226"/>
      <c r="D1121" s="227" t="s">
        <v>123</v>
      </c>
      <c r="E1121" s="228">
        <v>1</v>
      </c>
      <c r="F1121" s="228" t="s">
        <v>474</v>
      </c>
      <c r="G1121" s="230" t="s">
        <v>2721</v>
      </c>
      <c r="H1121" s="231" t="s">
        <v>587</v>
      </c>
      <c r="I1121" s="227" t="s">
        <v>2722</v>
      </c>
      <c r="J1121" s="335" t="s">
        <v>2649</v>
      </c>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row>
    <row r="1122" spans="1:52" ht="72">
      <c r="A1122" s="224">
        <v>1118</v>
      </c>
      <c r="B1122" s="225" t="s">
        <v>2723</v>
      </c>
      <c r="C1122" s="226"/>
      <c r="D1122" s="227" t="s">
        <v>181</v>
      </c>
      <c r="E1122" s="228">
        <v>0.2</v>
      </c>
      <c r="F1122" s="228"/>
      <c r="G1122" s="227" t="s">
        <v>510</v>
      </c>
      <c r="H1122" s="229" t="s">
        <v>511</v>
      </c>
      <c r="I1122" s="227" t="s">
        <v>2724</v>
      </c>
      <c r="J1122" s="227" t="s">
        <v>2649</v>
      </c>
      <c r="AU1122" s="192"/>
      <c r="AV1122" s="192"/>
      <c r="AW1122" s="192"/>
      <c r="AX1122" s="192"/>
      <c r="AY1122" s="192"/>
      <c r="AZ1122" s="192"/>
    </row>
    <row r="1123" spans="1:52" ht="72">
      <c r="A1123" s="224">
        <v>1119</v>
      </c>
      <c r="B1123" s="225" t="s">
        <v>2725</v>
      </c>
      <c r="C1123" s="226"/>
      <c r="D1123" s="227" t="s">
        <v>123</v>
      </c>
      <c r="E1123" s="228">
        <v>1</v>
      </c>
      <c r="F1123" s="228" t="s">
        <v>492</v>
      </c>
      <c r="G1123" s="230" t="s">
        <v>2726</v>
      </c>
      <c r="H1123" s="229" t="s">
        <v>724</v>
      </c>
      <c r="I1123" s="227" t="s">
        <v>2678</v>
      </c>
      <c r="J1123" s="227" t="s">
        <v>2649</v>
      </c>
      <c r="AU1123" s="192"/>
      <c r="AV1123" s="192"/>
      <c r="AW1123" s="192"/>
      <c r="AX1123" s="192"/>
      <c r="AY1123" s="192"/>
      <c r="AZ1123" s="192"/>
    </row>
    <row r="1124" spans="1:52" ht="48">
      <c r="A1124" s="224">
        <v>1120</v>
      </c>
      <c r="B1124" s="225" t="s">
        <v>2727</v>
      </c>
      <c r="C1124" s="226"/>
      <c r="D1124" s="227" t="s">
        <v>140</v>
      </c>
      <c r="E1124" s="228">
        <v>0.8</v>
      </c>
      <c r="F1124" s="228"/>
      <c r="G1124" s="230" t="s">
        <v>2728</v>
      </c>
      <c r="H1124" s="229" t="s">
        <v>137</v>
      </c>
      <c r="I1124" s="227" t="s">
        <v>2729</v>
      </c>
      <c r="J1124" s="227" t="s">
        <v>2649</v>
      </c>
      <c r="AU1124" s="192"/>
      <c r="AV1124" s="192"/>
      <c r="AW1124" s="192"/>
      <c r="AX1124" s="192"/>
      <c r="AY1124" s="192"/>
      <c r="AZ1124" s="192"/>
    </row>
    <row r="1125" spans="1:52" s="235" customFormat="1" ht="74.25" customHeight="1">
      <c r="A1125" s="224">
        <v>1121</v>
      </c>
      <c r="B1125" s="225" t="s">
        <v>2704</v>
      </c>
      <c r="C1125" s="226"/>
      <c r="D1125" s="227" t="s">
        <v>123</v>
      </c>
      <c r="E1125" s="228">
        <v>1</v>
      </c>
      <c r="F1125" s="228" t="s">
        <v>492</v>
      </c>
      <c r="G1125" s="230" t="s">
        <v>2730</v>
      </c>
      <c r="H1125" s="229" t="s">
        <v>547</v>
      </c>
      <c r="I1125" s="227" t="s">
        <v>2678</v>
      </c>
      <c r="J1125" s="227" t="s">
        <v>2649</v>
      </c>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row>
    <row r="1126" spans="1:52" s="235" customFormat="1" ht="66" customHeight="1">
      <c r="A1126" s="224">
        <v>1122</v>
      </c>
      <c r="B1126" s="225" t="s">
        <v>2731</v>
      </c>
      <c r="C1126" s="226"/>
      <c r="D1126" s="227" t="s">
        <v>123</v>
      </c>
      <c r="E1126" s="228">
        <v>1</v>
      </c>
      <c r="F1126" s="228" t="s">
        <v>492</v>
      </c>
      <c r="G1126" s="230" t="s">
        <v>2732</v>
      </c>
      <c r="H1126" s="229" t="s">
        <v>2119</v>
      </c>
      <c r="I1126" s="227" t="s">
        <v>2703</v>
      </c>
      <c r="J1126" s="227" t="s">
        <v>2649</v>
      </c>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row>
    <row r="1127" spans="1:52" s="235" customFormat="1" ht="64.5" customHeight="1">
      <c r="A1127" s="224">
        <v>1123</v>
      </c>
      <c r="B1127" s="225" t="s">
        <v>2733</v>
      </c>
      <c r="C1127" s="226"/>
      <c r="D1127" s="227" t="s">
        <v>123</v>
      </c>
      <c r="E1127" s="228">
        <v>1</v>
      </c>
      <c r="F1127" s="228" t="s">
        <v>489</v>
      </c>
      <c r="G1127" s="230" t="s">
        <v>2734</v>
      </c>
      <c r="H1127" s="229" t="s">
        <v>724</v>
      </c>
      <c r="I1127" s="227" t="s">
        <v>2678</v>
      </c>
      <c r="J1127" s="227" t="s">
        <v>2649</v>
      </c>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row>
    <row r="1128" spans="1:52" ht="68.25" customHeight="1">
      <c r="A1128" s="224">
        <v>1124</v>
      </c>
      <c r="B1128" s="225" t="s">
        <v>2735</v>
      </c>
      <c r="C1128" s="226"/>
      <c r="D1128" s="234" t="s">
        <v>123</v>
      </c>
      <c r="E1128" s="236">
        <v>1</v>
      </c>
      <c r="F1128" s="228" t="s">
        <v>2675</v>
      </c>
      <c r="G1128" s="230" t="s">
        <v>2736</v>
      </c>
      <c r="H1128" s="248" t="s">
        <v>724</v>
      </c>
      <c r="I1128" s="126" t="s">
        <v>2737</v>
      </c>
      <c r="J1128" s="126" t="s">
        <v>2649</v>
      </c>
      <c r="K1128" s="192"/>
      <c r="L1128" s="192"/>
      <c r="M1128" s="192"/>
      <c r="N1128" s="192"/>
      <c r="O1128" s="192"/>
      <c r="P1128" s="192"/>
      <c r="Q1128" s="192"/>
      <c r="R1128" s="192"/>
      <c r="S1128" s="192"/>
      <c r="T1128" s="192"/>
      <c r="U1128" s="192"/>
      <c r="V1128" s="192"/>
      <c r="W1128" s="192"/>
      <c r="X1128" s="192"/>
      <c r="Y1128" s="192"/>
      <c r="Z1128" s="192"/>
      <c r="AA1128" s="192"/>
      <c r="AB1128" s="192"/>
      <c r="AC1128" s="192"/>
      <c r="AD1128" s="192"/>
      <c r="AE1128" s="192"/>
      <c r="AF1128" s="192"/>
      <c r="AG1128" s="192"/>
      <c r="AH1128" s="192"/>
      <c r="AI1128" s="192"/>
      <c r="AJ1128" s="192"/>
      <c r="AK1128" s="192"/>
      <c r="AL1128" s="192"/>
      <c r="AM1128" s="192"/>
      <c r="AN1128" s="192"/>
      <c r="AO1128" s="192"/>
      <c r="AP1128" s="192"/>
      <c r="AQ1128" s="192"/>
      <c r="AR1128" s="192"/>
      <c r="AS1128" s="192"/>
      <c r="AT1128" s="192"/>
      <c r="AU1128" s="192"/>
      <c r="AV1128" s="192"/>
      <c r="AW1128" s="192"/>
      <c r="AX1128" s="192"/>
      <c r="AY1128" s="192"/>
      <c r="AZ1128" s="192"/>
    </row>
    <row r="1129" spans="1:52" s="6" customFormat="1" ht="72">
      <c r="A1129" s="224">
        <v>1125</v>
      </c>
      <c r="B1129" s="225" t="s">
        <v>2738</v>
      </c>
      <c r="C1129" s="226"/>
      <c r="D1129" s="227" t="s">
        <v>123</v>
      </c>
      <c r="E1129" s="236">
        <v>1</v>
      </c>
      <c r="F1129" s="236" t="s">
        <v>474</v>
      </c>
      <c r="G1129" s="230" t="s">
        <v>2739</v>
      </c>
      <c r="H1129" s="229" t="s">
        <v>917</v>
      </c>
      <c r="I1129" s="126" t="s">
        <v>2740</v>
      </c>
      <c r="J1129" s="126" t="s">
        <v>2649</v>
      </c>
    </row>
    <row r="1130" spans="1:52" s="6" customFormat="1" ht="75.75" customHeight="1">
      <c r="A1130" s="224">
        <v>1126</v>
      </c>
      <c r="B1130" s="225" t="s">
        <v>2741</v>
      </c>
      <c r="C1130" s="260"/>
      <c r="D1130" s="227" t="s">
        <v>123</v>
      </c>
      <c r="E1130" s="236">
        <v>1</v>
      </c>
      <c r="F1130" s="236" t="s">
        <v>474</v>
      </c>
      <c r="G1130" s="230" t="s">
        <v>2742</v>
      </c>
      <c r="H1130" s="248" t="s">
        <v>917</v>
      </c>
      <c r="I1130" s="227" t="s">
        <v>2743</v>
      </c>
      <c r="J1130" s="227" t="s">
        <v>2649</v>
      </c>
    </row>
    <row r="1131" spans="1:52" s="6" customFormat="1" ht="96" customHeight="1">
      <c r="A1131" s="224">
        <v>1127</v>
      </c>
      <c r="B1131" s="225" t="s">
        <v>2744</v>
      </c>
      <c r="C1131" s="226"/>
      <c r="D1131" s="227" t="s">
        <v>123</v>
      </c>
      <c r="E1131" s="236">
        <v>1</v>
      </c>
      <c r="F1131" s="236" t="s">
        <v>474</v>
      </c>
      <c r="G1131" s="230" t="s">
        <v>2745</v>
      </c>
      <c r="H1131" s="248" t="s">
        <v>917</v>
      </c>
      <c r="I1131" s="227" t="s">
        <v>2746</v>
      </c>
      <c r="J1131" s="227" t="s">
        <v>2649</v>
      </c>
    </row>
    <row r="1132" spans="1:52" s="6" customFormat="1" ht="89.25" customHeight="1">
      <c r="A1132" s="224">
        <v>1128</v>
      </c>
      <c r="B1132" s="225" t="s">
        <v>2747</v>
      </c>
      <c r="C1132" s="226"/>
      <c r="D1132" s="227" t="s">
        <v>123</v>
      </c>
      <c r="E1132" s="236">
        <v>1</v>
      </c>
      <c r="F1132" s="236" t="s">
        <v>474</v>
      </c>
      <c r="G1132" s="230" t="s">
        <v>2748</v>
      </c>
      <c r="H1132" s="248" t="s">
        <v>917</v>
      </c>
      <c r="I1132" s="227" t="s">
        <v>2691</v>
      </c>
      <c r="J1132" s="227" t="s">
        <v>2649</v>
      </c>
    </row>
    <row r="1133" spans="1:52" s="6" customFormat="1" ht="120">
      <c r="A1133" s="224">
        <v>1129</v>
      </c>
      <c r="B1133" s="237" t="s">
        <v>2749</v>
      </c>
      <c r="C1133" s="270"/>
      <c r="D1133" s="249" t="s">
        <v>123</v>
      </c>
      <c r="E1133" s="271">
        <v>1</v>
      </c>
      <c r="F1133" s="228" t="s">
        <v>937</v>
      </c>
      <c r="G1133" s="241" t="s">
        <v>2750</v>
      </c>
      <c r="H1133" s="242" t="s">
        <v>917</v>
      </c>
      <c r="I1133" s="251" t="s">
        <v>2751</v>
      </c>
      <c r="J1133" s="243" t="s">
        <v>2649</v>
      </c>
      <c r="K1133" s="244"/>
      <c r="L1133" s="244"/>
      <c r="M1133" s="244"/>
      <c r="N1133" s="244"/>
      <c r="O1133" s="244"/>
      <c r="P1133" s="244"/>
    </row>
    <row r="1134" spans="1:52" s="6" customFormat="1" ht="72">
      <c r="A1134" s="224">
        <v>1130</v>
      </c>
      <c r="B1134" s="237" t="s">
        <v>2752</v>
      </c>
      <c r="C1134" s="270"/>
      <c r="D1134" s="249" t="s">
        <v>123</v>
      </c>
      <c r="E1134" s="271">
        <v>1</v>
      </c>
      <c r="F1134" s="228" t="s">
        <v>937</v>
      </c>
      <c r="G1134" s="241" t="s">
        <v>2753</v>
      </c>
      <c r="H1134" s="242" t="s">
        <v>917</v>
      </c>
      <c r="I1134" s="243" t="s">
        <v>2754</v>
      </c>
      <c r="J1134" s="243" t="s">
        <v>2649</v>
      </c>
      <c r="K1134" s="244"/>
      <c r="L1134" s="244"/>
      <c r="M1134" s="244"/>
      <c r="N1134" s="244"/>
      <c r="O1134" s="244"/>
      <c r="P1134" s="244"/>
    </row>
    <row r="1135" spans="1:52" s="6" customFormat="1" ht="72">
      <c r="A1135" s="224">
        <v>1131</v>
      </c>
      <c r="B1135" s="237" t="s">
        <v>2755</v>
      </c>
      <c r="C1135" s="270"/>
      <c r="D1135" s="246" t="s">
        <v>135</v>
      </c>
      <c r="E1135" s="271">
        <v>0.6</v>
      </c>
      <c r="F1135" s="271"/>
      <c r="G1135" s="241" t="s">
        <v>2756</v>
      </c>
      <c r="H1135" s="242" t="s">
        <v>459</v>
      </c>
      <c r="I1135" s="243" t="s">
        <v>2757</v>
      </c>
      <c r="J1135" s="243" t="s">
        <v>2649</v>
      </c>
      <c r="K1135" s="244"/>
      <c r="L1135" s="244"/>
      <c r="M1135" s="244"/>
      <c r="N1135" s="244"/>
      <c r="O1135" s="244"/>
      <c r="P1135" s="244"/>
    </row>
    <row r="1136" spans="1:52" ht="48">
      <c r="A1136" s="224">
        <v>1132</v>
      </c>
      <c r="B1136" s="225" t="s">
        <v>2758</v>
      </c>
      <c r="C1136" s="226"/>
      <c r="D1136" s="227" t="s">
        <v>1755</v>
      </c>
      <c r="E1136" s="228">
        <v>1</v>
      </c>
      <c r="F1136" s="228"/>
      <c r="G1136" s="230" t="s">
        <v>2759</v>
      </c>
      <c r="H1136" s="231" t="s">
        <v>2760</v>
      </c>
      <c r="I1136" s="227" t="s">
        <v>2761</v>
      </c>
      <c r="J1136" s="227" t="s">
        <v>2762</v>
      </c>
      <c r="AU1136" s="192"/>
      <c r="AV1136" s="192"/>
      <c r="AW1136" s="192"/>
      <c r="AX1136" s="192"/>
      <c r="AY1136" s="192"/>
      <c r="AZ1136" s="192"/>
    </row>
    <row r="1137" spans="1:52" ht="48">
      <c r="A1137" s="224">
        <v>1133</v>
      </c>
      <c r="B1137" s="225" t="s">
        <v>2763</v>
      </c>
      <c r="C1137" s="226"/>
      <c r="D1137" s="227" t="s">
        <v>774</v>
      </c>
      <c r="E1137" s="228">
        <v>1</v>
      </c>
      <c r="F1137" s="228"/>
      <c r="G1137" s="230" t="s">
        <v>2764</v>
      </c>
      <c r="H1137" s="231" t="s">
        <v>2765</v>
      </c>
      <c r="I1137" s="227" t="s">
        <v>2766</v>
      </c>
      <c r="J1137" s="227" t="s">
        <v>2762</v>
      </c>
      <c r="AU1137" s="192"/>
      <c r="AV1137" s="192"/>
      <c r="AW1137" s="192"/>
      <c r="AX1137" s="192"/>
      <c r="AY1137" s="192"/>
      <c r="AZ1137" s="192"/>
    </row>
    <row r="1138" spans="1:52" s="235" customFormat="1" ht="51">
      <c r="A1138" s="224">
        <v>1134</v>
      </c>
      <c r="B1138" s="336" t="s">
        <v>2767</v>
      </c>
      <c r="C1138" s="336"/>
      <c r="D1138" s="227" t="s">
        <v>181</v>
      </c>
      <c r="E1138" s="228">
        <v>0.2</v>
      </c>
      <c r="F1138" s="228"/>
      <c r="G1138" s="302" t="s">
        <v>2768</v>
      </c>
      <c r="H1138" s="337" t="s">
        <v>737</v>
      </c>
      <c r="I1138" s="302" t="s">
        <v>2769</v>
      </c>
      <c r="J1138" s="227" t="s">
        <v>2762</v>
      </c>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row>
    <row r="1139" spans="1:52" s="235" customFormat="1" ht="51">
      <c r="A1139" s="224">
        <v>1135</v>
      </c>
      <c r="B1139" s="336" t="s">
        <v>2770</v>
      </c>
      <c r="C1139" s="336"/>
      <c r="D1139" s="227" t="s">
        <v>181</v>
      </c>
      <c r="E1139" s="228">
        <v>0.2</v>
      </c>
      <c r="F1139" s="228"/>
      <c r="G1139" s="302" t="s">
        <v>2768</v>
      </c>
      <c r="H1139" s="337" t="s">
        <v>737</v>
      </c>
      <c r="I1139" s="302" t="s">
        <v>2771</v>
      </c>
      <c r="J1139" s="227" t="s">
        <v>2762</v>
      </c>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row>
    <row r="1140" spans="1:52" s="235" customFormat="1" ht="51">
      <c r="A1140" s="224">
        <v>1136</v>
      </c>
      <c r="B1140" s="336" t="s">
        <v>2772</v>
      </c>
      <c r="C1140" s="336"/>
      <c r="D1140" s="227" t="s">
        <v>181</v>
      </c>
      <c r="E1140" s="228">
        <v>0.2</v>
      </c>
      <c r="F1140" s="228"/>
      <c r="G1140" s="302" t="s">
        <v>2768</v>
      </c>
      <c r="H1140" s="337" t="s">
        <v>737</v>
      </c>
      <c r="I1140" s="302" t="s">
        <v>2773</v>
      </c>
      <c r="J1140" s="227" t="s">
        <v>2762</v>
      </c>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row>
    <row r="1141" spans="1:52" s="235" customFormat="1" ht="51">
      <c r="A1141" s="224">
        <v>1137</v>
      </c>
      <c r="B1141" s="336" t="s">
        <v>2774</v>
      </c>
      <c r="C1141" s="336"/>
      <c r="D1141" s="227" t="s">
        <v>181</v>
      </c>
      <c r="E1141" s="228">
        <v>0.2</v>
      </c>
      <c r="F1141" s="228"/>
      <c r="G1141" s="302" t="s">
        <v>2768</v>
      </c>
      <c r="H1141" s="337" t="s">
        <v>737</v>
      </c>
      <c r="I1141" s="302" t="s">
        <v>2775</v>
      </c>
      <c r="J1141" s="227" t="s">
        <v>2762</v>
      </c>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row>
    <row r="1142" spans="1:52" s="235" customFormat="1" ht="51">
      <c r="A1142" s="224">
        <v>1138</v>
      </c>
      <c r="B1142" s="336" t="s">
        <v>2776</v>
      </c>
      <c r="C1142" s="336"/>
      <c r="D1142" s="227" t="s">
        <v>181</v>
      </c>
      <c r="E1142" s="228">
        <v>0.2</v>
      </c>
      <c r="F1142" s="228"/>
      <c r="G1142" s="302" t="s">
        <v>2768</v>
      </c>
      <c r="H1142" s="337" t="s">
        <v>737</v>
      </c>
      <c r="I1142" s="302" t="s">
        <v>2777</v>
      </c>
      <c r="J1142" s="227" t="s">
        <v>2762</v>
      </c>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row>
    <row r="1143" spans="1:52" s="6" customFormat="1" ht="100.5" customHeight="1">
      <c r="A1143" s="224">
        <v>1139</v>
      </c>
      <c r="B1143" s="225" t="s">
        <v>2778</v>
      </c>
      <c r="C1143" s="260"/>
      <c r="D1143" s="227" t="s">
        <v>140</v>
      </c>
      <c r="E1143" s="236">
        <v>0.8</v>
      </c>
      <c r="F1143" s="236"/>
      <c r="G1143" s="230" t="s">
        <v>2779</v>
      </c>
      <c r="H1143" s="248" t="s">
        <v>459</v>
      </c>
      <c r="I1143" s="126" t="s">
        <v>2780</v>
      </c>
      <c r="J1143" s="126" t="s">
        <v>2762</v>
      </c>
    </row>
    <row r="1144" spans="1:52" ht="96">
      <c r="A1144" s="224">
        <v>1140</v>
      </c>
      <c r="B1144" s="237" t="s">
        <v>2781</v>
      </c>
      <c r="C1144" s="270"/>
      <c r="D1144" s="227" t="s">
        <v>135</v>
      </c>
      <c r="E1144" s="228">
        <v>0.6</v>
      </c>
      <c r="F1144" s="228"/>
      <c r="G1144" s="230" t="s">
        <v>2782</v>
      </c>
      <c r="H1144" s="229" t="s">
        <v>443</v>
      </c>
      <c r="I1144" s="227" t="s">
        <v>2783</v>
      </c>
      <c r="J1144" s="227" t="s">
        <v>2784</v>
      </c>
      <c r="AU1144" s="192"/>
      <c r="AV1144" s="192"/>
      <c r="AW1144" s="192"/>
      <c r="AX1144" s="192"/>
      <c r="AY1144" s="192"/>
      <c r="AZ1144" s="192"/>
    </row>
    <row r="1145" spans="1:52" ht="72">
      <c r="A1145" s="224">
        <v>1141</v>
      </c>
      <c r="B1145" s="237" t="s">
        <v>2785</v>
      </c>
      <c r="C1145" s="270"/>
      <c r="D1145" s="227" t="s">
        <v>123</v>
      </c>
      <c r="E1145" s="228">
        <v>1</v>
      </c>
      <c r="F1145" s="228" t="s">
        <v>545</v>
      </c>
      <c r="G1145" s="230" t="s">
        <v>2786</v>
      </c>
      <c r="H1145" s="229" t="s">
        <v>439</v>
      </c>
      <c r="I1145" s="227" t="s">
        <v>2787</v>
      </c>
      <c r="J1145" s="227" t="s">
        <v>2788</v>
      </c>
      <c r="AU1145" s="192"/>
      <c r="AV1145" s="192"/>
      <c r="AW1145" s="192"/>
      <c r="AX1145" s="192"/>
      <c r="AY1145" s="192"/>
      <c r="AZ1145" s="192"/>
    </row>
    <row r="1146" spans="1:52" ht="72">
      <c r="A1146" s="224">
        <v>1142</v>
      </c>
      <c r="B1146" s="237" t="s">
        <v>2789</v>
      </c>
      <c r="C1146" s="270"/>
      <c r="D1146" s="227" t="s">
        <v>135</v>
      </c>
      <c r="E1146" s="228">
        <v>0.6</v>
      </c>
      <c r="F1146" s="228"/>
      <c r="G1146" s="230" t="s">
        <v>2790</v>
      </c>
      <c r="H1146" s="229" t="s">
        <v>2791</v>
      </c>
      <c r="I1146" s="227" t="s">
        <v>2792</v>
      </c>
      <c r="J1146" s="227" t="s">
        <v>2793</v>
      </c>
      <c r="AU1146" s="192"/>
      <c r="AV1146" s="192"/>
      <c r="AW1146" s="192"/>
      <c r="AX1146" s="192"/>
      <c r="AY1146" s="192"/>
      <c r="AZ1146" s="192"/>
    </row>
    <row r="1147" spans="1:52" ht="72">
      <c r="A1147" s="224">
        <v>1143</v>
      </c>
      <c r="B1147" s="237" t="s">
        <v>2794</v>
      </c>
      <c r="C1147" s="270"/>
      <c r="D1147" s="227" t="s">
        <v>135</v>
      </c>
      <c r="E1147" s="228">
        <v>0.6</v>
      </c>
      <c r="F1147" s="228"/>
      <c r="G1147" s="230" t="s">
        <v>2795</v>
      </c>
      <c r="H1147" s="229" t="s">
        <v>2791</v>
      </c>
      <c r="I1147" s="227" t="s">
        <v>2796</v>
      </c>
      <c r="J1147" s="227" t="s">
        <v>2797</v>
      </c>
      <c r="AU1147" s="192"/>
      <c r="AV1147" s="192"/>
      <c r="AW1147" s="192"/>
      <c r="AX1147" s="192"/>
      <c r="AY1147" s="192"/>
      <c r="AZ1147" s="192"/>
    </row>
    <row r="1148" spans="1:52" ht="48">
      <c r="A1148" s="224">
        <v>1144</v>
      </c>
      <c r="B1148" s="237" t="s">
        <v>2798</v>
      </c>
      <c r="C1148" s="270"/>
      <c r="D1148" s="227" t="s">
        <v>135</v>
      </c>
      <c r="E1148" s="228">
        <v>0.6</v>
      </c>
      <c r="F1148" s="228"/>
      <c r="G1148" s="230" t="s">
        <v>2799</v>
      </c>
      <c r="H1148" s="229" t="s">
        <v>443</v>
      </c>
      <c r="I1148" s="227" t="s">
        <v>2800</v>
      </c>
      <c r="J1148" s="227" t="s">
        <v>2797</v>
      </c>
      <c r="AU1148" s="192"/>
      <c r="AV1148" s="192"/>
      <c r="AW1148" s="192"/>
      <c r="AX1148" s="192"/>
      <c r="AY1148" s="192"/>
      <c r="AZ1148" s="192"/>
    </row>
    <row r="1149" spans="1:52" s="235" customFormat="1" ht="64.5" customHeight="1">
      <c r="A1149" s="224">
        <v>1145</v>
      </c>
      <c r="B1149" s="237" t="s">
        <v>2801</v>
      </c>
      <c r="C1149" s="270"/>
      <c r="D1149" s="227" t="s">
        <v>135</v>
      </c>
      <c r="E1149" s="228">
        <v>0.6</v>
      </c>
      <c r="F1149" s="228"/>
      <c r="G1149" s="230" t="s">
        <v>2802</v>
      </c>
      <c r="H1149" s="229" t="s">
        <v>455</v>
      </c>
      <c r="I1149" s="227" t="s">
        <v>2803</v>
      </c>
      <c r="J1149" s="227" t="s">
        <v>2793</v>
      </c>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row>
    <row r="1150" spans="1:52" s="235" customFormat="1" ht="64.5" customHeight="1">
      <c r="A1150" s="224">
        <v>1146</v>
      </c>
      <c r="B1150" s="237" t="s">
        <v>2804</v>
      </c>
      <c r="C1150" s="270"/>
      <c r="D1150" s="227" t="s">
        <v>181</v>
      </c>
      <c r="E1150" s="228">
        <v>0.2</v>
      </c>
      <c r="F1150" s="228"/>
      <c r="G1150" s="230" t="s">
        <v>2805</v>
      </c>
      <c r="H1150" s="224" t="s">
        <v>183</v>
      </c>
      <c r="I1150" s="227" t="s">
        <v>2806</v>
      </c>
      <c r="J1150" s="227" t="s">
        <v>2784</v>
      </c>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row>
    <row r="1151" spans="1:52" s="235" customFormat="1" ht="68.25" customHeight="1">
      <c r="A1151" s="224">
        <v>1147</v>
      </c>
      <c r="B1151" s="225" t="s">
        <v>2807</v>
      </c>
      <c r="C1151" s="226"/>
      <c r="D1151" s="227" t="s">
        <v>181</v>
      </c>
      <c r="E1151" s="228">
        <v>0.2</v>
      </c>
      <c r="F1151" s="228"/>
      <c r="G1151" s="230" t="s">
        <v>2805</v>
      </c>
      <c r="H1151" s="224" t="s">
        <v>183</v>
      </c>
      <c r="I1151" s="227" t="s">
        <v>2808</v>
      </c>
      <c r="J1151" s="227" t="s">
        <v>2784</v>
      </c>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row>
    <row r="1152" spans="1:52" ht="89.25" customHeight="1">
      <c r="A1152" s="224">
        <v>1148</v>
      </c>
      <c r="B1152" s="237" t="s">
        <v>2809</v>
      </c>
      <c r="C1152" s="270"/>
      <c r="D1152" s="251" t="s">
        <v>135</v>
      </c>
      <c r="E1152" s="240">
        <v>0.6</v>
      </c>
      <c r="F1152" s="240"/>
      <c r="G1152" s="241" t="s">
        <v>2810</v>
      </c>
      <c r="H1152" s="296" t="s">
        <v>2189</v>
      </c>
      <c r="I1152" s="251" t="s">
        <v>1521</v>
      </c>
      <c r="J1152" s="247" t="s">
        <v>2784</v>
      </c>
      <c r="K1152" s="192"/>
      <c r="L1152" s="192"/>
      <c r="M1152" s="192"/>
      <c r="N1152" s="192"/>
      <c r="O1152" s="192"/>
      <c r="P1152" s="192"/>
      <c r="Q1152" s="192"/>
      <c r="R1152" s="192"/>
      <c r="S1152" s="192"/>
      <c r="T1152" s="192"/>
      <c r="U1152" s="192"/>
      <c r="V1152" s="192"/>
      <c r="W1152" s="192"/>
      <c r="X1152" s="192"/>
      <c r="Y1152" s="192"/>
      <c r="Z1152" s="192"/>
      <c r="AA1152" s="192"/>
      <c r="AB1152" s="192"/>
      <c r="AC1152" s="192"/>
      <c r="AD1152" s="192"/>
      <c r="AE1152" s="192"/>
      <c r="AF1152" s="192"/>
      <c r="AG1152" s="192"/>
      <c r="AH1152" s="192"/>
      <c r="AI1152" s="192"/>
      <c r="AJ1152" s="192"/>
      <c r="AK1152" s="192"/>
      <c r="AL1152" s="192"/>
      <c r="AM1152" s="192"/>
      <c r="AN1152" s="192"/>
      <c r="AO1152" s="192"/>
      <c r="AP1152" s="192"/>
      <c r="AQ1152" s="192"/>
      <c r="AR1152" s="192"/>
      <c r="AS1152" s="192"/>
      <c r="AT1152" s="192"/>
      <c r="AU1152" s="192"/>
      <c r="AV1152" s="192"/>
      <c r="AW1152" s="192"/>
      <c r="AX1152" s="192"/>
      <c r="AY1152" s="192"/>
      <c r="AZ1152" s="192"/>
    </row>
    <row r="1153" spans="1:52" ht="91.5" customHeight="1">
      <c r="A1153" s="224">
        <v>1149</v>
      </c>
      <c r="B1153" s="237" t="s">
        <v>2811</v>
      </c>
      <c r="C1153" s="270"/>
      <c r="D1153" s="251" t="s">
        <v>181</v>
      </c>
      <c r="E1153" s="240">
        <v>0.2</v>
      </c>
      <c r="F1153" s="240"/>
      <c r="G1153" s="241" t="s">
        <v>2812</v>
      </c>
      <c r="H1153" s="296" t="s">
        <v>2813</v>
      </c>
      <c r="I1153" s="251" t="s">
        <v>2814</v>
      </c>
      <c r="J1153" s="247" t="s">
        <v>2784</v>
      </c>
      <c r="K1153" s="192"/>
      <c r="L1153" s="192"/>
      <c r="M1153" s="192"/>
      <c r="N1153" s="192"/>
      <c r="O1153" s="192"/>
      <c r="P1153" s="192"/>
      <c r="Q1153" s="192"/>
      <c r="R1153" s="192"/>
      <c r="S1153" s="192"/>
      <c r="T1153" s="192"/>
      <c r="U1153" s="192"/>
      <c r="V1153" s="192"/>
      <c r="W1153" s="192"/>
      <c r="X1153" s="192"/>
      <c r="Y1153" s="192"/>
      <c r="Z1153" s="192"/>
      <c r="AA1153" s="192"/>
      <c r="AB1153" s="192"/>
      <c r="AC1153" s="192"/>
      <c r="AD1153" s="192"/>
      <c r="AE1153" s="192"/>
      <c r="AF1153" s="192"/>
      <c r="AG1153" s="192"/>
      <c r="AH1153" s="192"/>
      <c r="AI1153" s="192"/>
      <c r="AJ1153" s="192"/>
      <c r="AK1153" s="192"/>
      <c r="AL1153" s="192"/>
      <c r="AM1153" s="192"/>
      <c r="AN1153" s="192"/>
      <c r="AO1153" s="192"/>
      <c r="AP1153" s="192"/>
      <c r="AQ1153" s="192"/>
      <c r="AR1153" s="192"/>
      <c r="AS1153" s="192"/>
      <c r="AT1153" s="192"/>
      <c r="AU1153" s="192"/>
      <c r="AV1153" s="192"/>
      <c r="AW1153" s="192"/>
      <c r="AX1153" s="192"/>
      <c r="AY1153" s="192"/>
      <c r="AZ1153" s="192"/>
    </row>
    <row r="1154" spans="1:52" s="6" customFormat="1">
      <c r="D1154" s="217"/>
      <c r="E1154" s="338">
        <f>SUM(E5:E1153)</f>
        <v>631.2000000000005</v>
      </c>
      <c r="F1154" s="339"/>
      <c r="G1154" s="217"/>
      <c r="H1154" s="218"/>
      <c r="I1154" s="217"/>
      <c r="J1154" s="217"/>
    </row>
    <row r="1155" spans="1:52" s="6" customFormat="1">
      <c r="D1155" s="217"/>
      <c r="F1155" s="339"/>
      <c r="G1155" s="217"/>
      <c r="H1155" s="218"/>
      <c r="I1155" s="217"/>
      <c r="J1155" s="217"/>
    </row>
    <row r="1156" spans="1:52" s="6" customFormat="1">
      <c r="D1156" s="217"/>
      <c r="F1156" s="339"/>
      <c r="G1156" s="217"/>
      <c r="H1156" s="218"/>
      <c r="I1156" s="217"/>
      <c r="J1156" s="217"/>
    </row>
    <row r="1157" spans="1:52" s="6" customFormat="1">
      <c r="D1157" s="217"/>
      <c r="F1157" s="339"/>
      <c r="G1157" s="217"/>
      <c r="H1157" s="218"/>
      <c r="I1157" s="217"/>
      <c r="J1157" s="217"/>
    </row>
    <row r="1158" spans="1:52" s="6" customFormat="1" ht="24.75" thickBot="1">
      <c r="D1158" s="340" t="s">
        <v>60</v>
      </c>
      <c r="E1158" s="341"/>
      <c r="F1158" s="342"/>
      <c r="G1158" s="343"/>
      <c r="H1158" s="218"/>
      <c r="I1158" s="217"/>
      <c r="J1158" s="217"/>
    </row>
    <row r="1159" spans="1:52" s="6" customFormat="1" ht="24.75" thickBot="1">
      <c r="A1159" s="344" t="s">
        <v>181</v>
      </c>
      <c r="B1159" s="344"/>
      <c r="C1159" s="344"/>
      <c r="D1159" s="345" t="s">
        <v>61</v>
      </c>
      <c r="E1159" s="346" t="s">
        <v>62</v>
      </c>
      <c r="F1159" s="347"/>
      <c r="G1159" s="348" t="s">
        <v>21</v>
      </c>
      <c r="H1159" s="218"/>
      <c r="I1159" s="217"/>
      <c r="J1159" s="217"/>
    </row>
    <row r="1160" spans="1:52" s="6" customFormat="1" ht="24.75" thickBot="1">
      <c r="A1160" s="344" t="s">
        <v>158</v>
      </c>
      <c r="B1160" s="344"/>
      <c r="C1160" s="344"/>
      <c r="D1160" s="349"/>
      <c r="E1160" s="350" t="s">
        <v>63</v>
      </c>
      <c r="F1160" s="351" t="s">
        <v>64</v>
      </c>
      <c r="G1160" s="352"/>
      <c r="H1160" s="218"/>
      <c r="I1160" s="217"/>
      <c r="J1160" s="217"/>
    </row>
    <row r="1161" spans="1:52" s="6" customFormat="1" ht="24.75" thickBot="1">
      <c r="A1161" s="344" t="s">
        <v>838</v>
      </c>
      <c r="B1161" s="344"/>
      <c r="C1161" s="344"/>
      <c r="D1161" s="353" t="s">
        <v>65</v>
      </c>
      <c r="E1161" s="155"/>
      <c r="F1161" s="155"/>
      <c r="G1161" s="155"/>
      <c r="H1161" s="218"/>
      <c r="I1161" s="217"/>
      <c r="J1161" s="217"/>
    </row>
    <row r="1162" spans="1:52" s="6" customFormat="1" ht="24.75" thickBot="1">
      <c r="A1162" s="344" t="s">
        <v>135</v>
      </c>
      <c r="B1162" s="344"/>
      <c r="C1162" s="344"/>
      <c r="D1162" s="354" t="s">
        <v>66</v>
      </c>
      <c r="E1162" s="159">
        <f>COUNTIF($D$5:$D$1153,$A$1162)+COUNTIF($D$5:$D$1153,$A$1163)</f>
        <v>193</v>
      </c>
      <c r="F1162" s="355">
        <v>303</v>
      </c>
      <c r="G1162" s="159">
        <f>E1162+F1162</f>
        <v>496</v>
      </c>
      <c r="H1162" s="218"/>
      <c r="I1162" s="217"/>
      <c r="J1162" s="217"/>
    </row>
    <row r="1163" spans="1:52" s="6" customFormat="1" ht="24.75" thickBot="1">
      <c r="A1163" s="344" t="s">
        <v>140</v>
      </c>
      <c r="B1163" s="344"/>
      <c r="C1163" s="344"/>
      <c r="D1163" s="356" t="s">
        <v>67</v>
      </c>
      <c r="E1163" s="357"/>
      <c r="F1163" s="358"/>
      <c r="G1163" s="162">
        <f>E1163+F1163</f>
        <v>0</v>
      </c>
      <c r="H1163" s="218"/>
      <c r="I1163" s="217"/>
      <c r="J1163" s="217"/>
    </row>
    <row r="1164" spans="1:52" s="6" customFormat="1" ht="21" customHeight="1" thickBot="1">
      <c r="A1164" s="344" t="s">
        <v>2815</v>
      </c>
      <c r="B1164" s="344"/>
      <c r="C1164" s="344"/>
      <c r="D1164" s="359" t="s">
        <v>68</v>
      </c>
      <c r="E1164" s="164"/>
      <c r="F1164" s="360"/>
      <c r="G1164" s="165"/>
      <c r="H1164" s="218"/>
      <c r="I1164" s="217"/>
      <c r="J1164" s="217"/>
    </row>
    <row r="1165" spans="1:52" s="6" customFormat="1" ht="24.75" thickBot="1">
      <c r="A1165" s="344" t="s">
        <v>505</v>
      </c>
      <c r="B1165" s="344"/>
      <c r="C1165" s="344"/>
      <c r="D1165" s="354" t="s">
        <v>69</v>
      </c>
      <c r="E1165" s="162">
        <f>COUNTIF($D$5:$D$1153,$A$1159)</f>
        <v>433</v>
      </c>
      <c r="F1165" s="361">
        <f>COUNTIF($D$5:$D$1153,$A$1160)</f>
        <v>167</v>
      </c>
      <c r="G1165" s="162">
        <f>E1165+F1165</f>
        <v>600</v>
      </c>
      <c r="H1165" s="218"/>
      <c r="I1165" s="217"/>
      <c r="J1165" s="217"/>
    </row>
    <row r="1166" spans="1:52" s="6" customFormat="1" ht="24.75" thickBot="1">
      <c r="A1166" s="344" t="s">
        <v>2816</v>
      </c>
      <c r="B1166" s="344"/>
      <c r="C1166" s="344"/>
      <c r="D1166" s="356" t="s">
        <v>70</v>
      </c>
      <c r="E1166" s="362">
        <f>COUNTIF($D$5:$D$1153,$A$1170)+COUNTIF($D$5:$D$1153,$A$1171)+COUNTIF($D$5:$D$1153,$A$1172)</f>
        <v>2</v>
      </c>
      <c r="F1166" s="363">
        <f>COUNTIF($D$5:$D$1153,$A$1173)+COUNTIF($D$322:$D$1153,$A$1174)</f>
        <v>31</v>
      </c>
      <c r="G1166" s="162">
        <f>E1166+F1166</f>
        <v>33</v>
      </c>
      <c r="H1166" s="218"/>
      <c r="I1166" s="217"/>
      <c r="J1166" s="217"/>
    </row>
    <row r="1167" spans="1:52" s="6" customFormat="1" ht="48.75" thickBot="1">
      <c r="A1167" s="344" t="s">
        <v>1755</v>
      </c>
      <c r="B1167" s="344"/>
      <c r="C1167" s="344"/>
      <c r="D1167" s="359" t="s">
        <v>71</v>
      </c>
      <c r="E1167" s="362">
        <f>COUNTIF($D$5:$D$1153,$A$1161)+COUNTIF($D$5:$D$1153,$A$1165)</f>
        <v>15</v>
      </c>
      <c r="F1167" s="358"/>
      <c r="G1167" s="159">
        <f>E1167+F1167</f>
        <v>15</v>
      </c>
      <c r="H1167" s="218"/>
      <c r="I1167" s="217"/>
      <c r="J1167" s="217"/>
    </row>
    <row r="1168" spans="1:52" s="6" customFormat="1" ht="24.75" thickBot="1">
      <c r="A1168" s="344" t="s">
        <v>2817</v>
      </c>
      <c r="B1168" s="344"/>
      <c r="C1168" s="344"/>
      <c r="D1168" s="359" t="s">
        <v>72</v>
      </c>
      <c r="E1168" s="169">
        <f>COUNTIF($D$322:$D$1153,$A$1166)+COUNTIF($D$322:$D$1153,$A$1169)</f>
        <v>0</v>
      </c>
      <c r="F1168" s="358"/>
      <c r="G1168" s="159">
        <f>E1168+F1168</f>
        <v>0</v>
      </c>
      <c r="H1168" s="218"/>
      <c r="I1168" s="217"/>
      <c r="J1168" s="217"/>
    </row>
    <row r="1169" spans="1:10" s="6" customFormat="1" ht="48.75" thickBot="1">
      <c r="A1169" s="344" t="s">
        <v>2818</v>
      </c>
      <c r="B1169" s="344"/>
      <c r="C1169" s="344"/>
      <c r="D1169" s="359" t="s">
        <v>73</v>
      </c>
      <c r="E1169" s="169">
        <f>COUNTIF($D$322:$D$1153,$A$1167)</f>
        <v>5</v>
      </c>
      <c r="F1169" s="358"/>
      <c r="G1169" s="159">
        <f>E1169+F1169</f>
        <v>5</v>
      </c>
      <c r="H1169" s="218"/>
      <c r="I1169" s="217"/>
      <c r="J1169" s="217"/>
    </row>
    <row r="1170" spans="1:10" s="6" customFormat="1" ht="24.75" thickBot="1">
      <c r="A1170" s="344" t="s">
        <v>2819</v>
      </c>
      <c r="B1170" s="344"/>
      <c r="C1170" s="344"/>
      <c r="D1170" s="364" t="s">
        <v>74</v>
      </c>
      <c r="E1170" s="171">
        <f>E1162+E1163+E1165+E1166</f>
        <v>628</v>
      </c>
      <c r="F1170" s="365">
        <f>F1162+F1163+F1165+F1166</f>
        <v>501</v>
      </c>
      <c r="G1170" s="366">
        <f>SUM(E1170:F1170)</f>
        <v>1129</v>
      </c>
      <c r="H1170" s="218"/>
      <c r="I1170" s="217"/>
      <c r="J1170" s="217"/>
    </row>
    <row r="1171" spans="1:10" s="6" customFormat="1" ht="24.75" thickBot="1">
      <c r="A1171" s="344" t="s">
        <v>2820</v>
      </c>
      <c r="B1171" s="344"/>
      <c r="C1171" s="344"/>
      <c r="D1171" s="364" t="s">
        <v>75</v>
      </c>
      <c r="E1171" s="171">
        <f>E1162+E1163+E1165+E1166+E1167+E1168+E1169</f>
        <v>648</v>
      </c>
      <c r="F1171" s="365">
        <f>F1162+F1163+F1165+F1166+F1167+F1168+F1169</f>
        <v>501</v>
      </c>
      <c r="G1171" s="366">
        <f>SUM(E1171:F1171)</f>
        <v>1149</v>
      </c>
      <c r="H1171" s="218"/>
      <c r="I1171" s="217"/>
      <c r="J1171" s="217"/>
    </row>
    <row r="1172" spans="1:10" s="6" customFormat="1">
      <c r="A1172" s="344" t="s">
        <v>767</v>
      </c>
      <c r="B1172" s="344"/>
      <c r="C1172" s="344"/>
      <c r="D1172" s="217"/>
      <c r="F1172" s="339"/>
      <c r="G1172" s="217"/>
      <c r="H1172" s="218"/>
      <c r="I1172" s="217"/>
      <c r="J1172" s="217"/>
    </row>
    <row r="1173" spans="1:10" s="6" customFormat="1">
      <c r="A1173" s="344" t="s">
        <v>2821</v>
      </c>
      <c r="B1173" s="344"/>
      <c r="C1173" s="344"/>
      <c r="D1173" s="217"/>
      <c r="F1173" s="339"/>
      <c r="G1173" s="217"/>
      <c r="H1173" s="218"/>
      <c r="I1173" s="217"/>
      <c r="J1173" s="217"/>
    </row>
    <row r="1174" spans="1:10" s="6" customFormat="1">
      <c r="A1174" s="344" t="s">
        <v>774</v>
      </c>
      <c r="B1174" s="344"/>
      <c r="C1174" s="344"/>
      <c r="D1174" s="217"/>
      <c r="F1174" s="339"/>
      <c r="G1174" s="217"/>
      <c r="H1174" s="218"/>
      <c r="I1174" s="217"/>
      <c r="J1174" s="217"/>
    </row>
    <row r="1175" spans="1:10" s="6" customFormat="1">
      <c r="D1175" s="217"/>
      <c r="F1175" s="339"/>
      <c r="G1175" s="217"/>
      <c r="H1175" s="218"/>
      <c r="I1175" s="217"/>
      <c r="J1175" s="217"/>
    </row>
    <row r="1176" spans="1:10" s="6" customFormat="1">
      <c r="D1176" s="217"/>
      <c r="F1176" s="339"/>
      <c r="G1176" s="217"/>
      <c r="H1176" s="218"/>
      <c r="I1176" s="217"/>
      <c r="J1176" s="217"/>
    </row>
    <row r="1177" spans="1:10" s="6" customFormat="1">
      <c r="D1177" s="217"/>
      <c r="F1177" s="339"/>
      <c r="G1177" s="217"/>
      <c r="H1177" s="218"/>
      <c r="I1177" s="217"/>
      <c r="J1177" s="217"/>
    </row>
    <row r="1178" spans="1:10" s="6" customFormat="1">
      <c r="D1178" s="217"/>
      <c r="F1178" s="339"/>
      <c r="G1178" s="217"/>
      <c r="H1178" s="218"/>
      <c r="I1178" s="217"/>
      <c r="J1178" s="217"/>
    </row>
    <row r="1179" spans="1:10" s="6" customFormat="1">
      <c r="D1179" s="217"/>
      <c r="F1179" s="339"/>
      <c r="G1179" s="217"/>
      <c r="H1179" s="218"/>
      <c r="I1179" s="217"/>
      <c r="J1179" s="217"/>
    </row>
    <row r="1180" spans="1:10" s="6" customFormat="1">
      <c r="D1180" s="217"/>
      <c r="F1180" s="339"/>
      <c r="G1180" s="217"/>
      <c r="H1180" s="218"/>
      <c r="I1180" s="217"/>
      <c r="J1180" s="217"/>
    </row>
    <row r="1181" spans="1:10" s="6" customFormat="1">
      <c r="D1181" s="217"/>
      <c r="F1181" s="339"/>
      <c r="G1181" s="217"/>
      <c r="H1181" s="218"/>
      <c r="I1181" s="217"/>
      <c r="J1181" s="217"/>
    </row>
    <row r="1182" spans="1:10" s="6" customFormat="1">
      <c r="D1182" s="217"/>
      <c r="F1182" s="339"/>
      <c r="G1182" s="217"/>
      <c r="H1182" s="218"/>
      <c r="I1182" s="217"/>
      <c r="J1182" s="217"/>
    </row>
    <row r="1183" spans="1:10" s="6" customFormat="1">
      <c r="D1183" s="217"/>
      <c r="F1183" s="339"/>
      <c r="G1183" s="217"/>
      <c r="H1183" s="218"/>
      <c r="I1183" s="217"/>
      <c r="J1183" s="217"/>
    </row>
    <row r="1184" spans="1:10" s="6" customFormat="1">
      <c r="D1184" s="217"/>
      <c r="F1184" s="339"/>
      <c r="G1184" s="217"/>
      <c r="H1184" s="218"/>
      <c r="I1184" s="217"/>
      <c r="J1184" s="217"/>
    </row>
    <row r="1185" spans="4:10" s="6" customFormat="1">
      <c r="D1185" s="217"/>
      <c r="F1185" s="339"/>
      <c r="G1185" s="217"/>
      <c r="H1185" s="218"/>
      <c r="I1185" s="217"/>
      <c r="J1185" s="217"/>
    </row>
    <row r="1186" spans="4:10" s="6" customFormat="1">
      <c r="D1186" s="217"/>
      <c r="F1186" s="339"/>
      <c r="G1186" s="217"/>
      <c r="H1186" s="218"/>
      <c r="I1186" s="217"/>
      <c r="J1186" s="217"/>
    </row>
    <row r="1187" spans="4:10" s="6" customFormat="1">
      <c r="D1187" s="217"/>
      <c r="F1187" s="339"/>
      <c r="G1187" s="217"/>
      <c r="H1187" s="218"/>
      <c r="I1187" s="217"/>
      <c r="J1187" s="217"/>
    </row>
    <row r="1188" spans="4:10" s="6" customFormat="1">
      <c r="D1188" s="217"/>
      <c r="F1188" s="339"/>
      <c r="G1188" s="217"/>
      <c r="H1188" s="218"/>
      <c r="I1188" s="217"/>
      <c r="J1188" s="217"/>
    </row>
    <row r="1189" spans="4:10" s="6" customFormat="1">
      <c r="D1189" s="217"/>
      <c r="F1189" s="339"/>
      <c r="G1189" s="217"/>
      <c r="H1189" s="218"/>
      <c r="I1189" s="217"/>
      <c r="J1189" s="217"/>
    </row>
    <row r="1190" spans="4:10" s="6" customFormat="1">
      <c r="D1190" s="217"/>
      <c r="F1190" s="339"/>
      <c r="G1190" s="217"/>
      <c r="H1190" s="218"/>
      <c r="I1190" s="217"/>
      <c r="J1190" s="217"/>
    </row>
    <row r="1191" spans="4:10" s="6" customFormat="1">
      <c r="D1191" s="217"/>
      <c r="F1191" s="339"/>
      <c r="G1191" s="217"/>
      <c r="H1191" s="218"/>
      <c r="I1191" s="217"/>
      <c r="J1191" s="217"/>
    </row>
    <row r="1192" spans="4:10" s="6" customFormat="1">
      <c r="D1192" s="217"/>
      <c r="F1192" s="339"/>
      <c r="G1192" s="217"/>
      <c r="H1192" s="218"/>
      <c r="I1192" s="217"/>
      <c r="J1192" s="217"/>
    </row>
    <row r="1193" spans="4:10" s="6" customFormat="1">
      <c r="D1193" s="217"/>
      <c r="F1193" s="339"/>
      <c r="G1193" s="217"/>
      <c r="H1193" s="218"/>
      <c r="I1193" s="217"/>
      <c r="J1193" s="217"/>
    </row>
    <row r="1194" spans="4:10" s="6" customFormat="1">
      <c r="D1194" s="217"/>
      <c r="F1194" s="339"/>
      <c r="G1194" s="217"/>
      <c r="H1194" s="218"/>
      <c r="I1194" s="217"/>
      <c r="J1194" s="217"/>
    </row>
    <row r="1195" spans="4:10" s="6" customFormat="1">
      <c r="D1195" s="217"/>
      <c r="F1195" s="339"/>
      <c r="G1195" s="217"/>
      <c r="H1195" s="218"/>
      <c r="I1195" s="217"/>
      <c r="J1195" s="217"/>
    </row>
    <row r="1196" spans="4:10" s="6" customFormat="1">
      <c r="D1196" s="217"/>
      <c r="F1196" s="339"/>
      <c r="G1196" s="217"/>
      <c r="H1196" s="218"/>
      <c r="I1196" s="217"/>
      <c r="J1196" s="217"/>
    </row>
    <row r="1197" spans="4:10" s="6" customFormat="1">
      <c r="D1197" s="217"/>
      <c r="F1197" s="339"/>
      <c r="G1197" s="217"/>
      <c r="H1197" s="218"/>
      <c r="I1197" s="217"/>
      <c r="J1197" s="217"/>
    </row>
    <row r="1198" spans="4:10" s="6" customFormat="1">
      <c r="D1198" s="217"/>
      <c r="F1198" s="339"/>
      <c r="G1198" s="217"/>
      <c r="H1198" s="218"/>
      <c r="I1198" s="217"/>
      <c r="J1198" s="217"/>
    </row>
    <row r="1199" spans="4:10" s="6" customFormat="1">
      <c r="D1199" s="217"/>
      <c r="F1199" s="339"/>
      <c r="G1199" s="217"/>
      <c r="H1199" s="218"/>
      <c r="I1199" s="217"/>
      <c r="J1199" s="217"/>
    </row>
    <row r="1200" spans="4:10" s="6" customFormat="1">
      <c r="D1200" s="217"/>
      <c r="F1200" s="339"/>
      <c r="G1200" s="217"/>
      <c r="H1200" s="218"/>
      <c r="I1200" s="217"/>
      <c r="J1200" s="217"/>
    </row>
    <row r="1201" spans="4:10" s="6" customFormat="1">
      <c r="D1201" s="217"/>
      <c r="F1201" s="339"/>
      <c r="G1201" s="217"/>
      <c r="H1201" s="218"/>
      <c r="I1201" s="217"/>
      <c r="J1201" s="217"/>
    </row>
    <row r="1202" spans="4:10" s="6" customFormat="1">
      <c r="D1202" s="217"/>
      <c r="F1202" s="339"/>
      <c r="G1202" s="217"/>
      <c r="H1202" s="218"/>
      <c r="I1202" s="217"/>
      <c r="J1202" s="217"/>
    </row>
    <row r="1203" spans="4:10" s="6" customFormat="1">
      <c r="D1203" s="217"/>
      <c r="F1203" s="339"/>
      <c r="G1203" s="217"/>
      <c r="H1203" s="218"/>
      <c r="I1203" s="217"/>
      <c r="J1203" s="217"/>
    </row>
    <row r="1204" spans="4:10" s="6" customFormat="1">
      <c r="D1204" s="217"/>
      <c r="F1204" s="339"/>
      <c r="G1204" s="217"/>
      <c r="H1204" s="218"/>
      <c r="I1204" s="217"/>
      <c r="J1204" s="217"/>
    </row>
    <row r="1205" spans="4:10" s="6" customFormat="1">
      <c r="D1205" s="217"/>
      <c r="F1205" s="339"/>
      <c r="G1205" s="217"/>
      <c r="H1205" s="218"/>
      <c r="I1205" s="217"/>
      <c r="J1205" s="217"/>
    </row>
    <row r="1206" spans="4:10" s="6" customFormat="1">
      <c r="D1206" s="217"/>
      <c r="F1206" s="339"/>
      <c r="G1206" s="217"/>
      <c r="H1206" s="218"/>
      <c r="I1206" s="217"/>
      <c r="J1206" s="217"/>
    </row>
    <row r="1207" spans="4:10" s="6" customFormat="1">
      <c r="D1207" s="217"/>
      <c r="F1207" s="339"/>
      <c r="G1207" s="217"/>
      <c r="H1207" s="218"/>
      <c r="I1207" s="217"/>
      <c r="J1207" s="217"/>
    </row>
    <row r="1208" spans="4:10" s="6" customFormat="1">
      <c r="D1208" s="217"/>
      <c r="F1208" s="339"/>
      <c r="G1208" s="217"/>
      <c r="H1208" s="218"/>
      <c r="I1208" s="217"/>
      <c r="J1208" s="217"/>
    </row>
    <row r="1209" spans="4:10" s="6" customFormat="1">
      <c r="D1209" s="217"/>
      <c r="F1209" s="339"/>
      <c r="G1209" s="217"/>
      <c r="H1209" s="218"/>
      <c r="I1209" s="217"/>
      <c r="J1209" s="217"/>
    </row>
    <row r="1210" spans="4:10" s="6" customFormat="1">
      <c r="D1210" s="217"/>
      <c r="F1210" s="339"/>
      <c r="G1210" s="217"/>
      <c r="H1210" s="218"/>
      <c r="I1210" s="217"/>
      <c r="J1210" s="217"/>
    </row>
    <row r="1211" spans="4:10" s="6" customFormat="1">
      <c r="D1211" s="217"/>
      <c r="F1211" s="339"/>
      <c r="G1211" s="217"/>
      <c r="H1211" s="218"/>
      <c r="I1211" s="217"/>
      <c r="J1211" s="217"/>
    </row>
    <row r="1212" spans="4:10" s="6" customFormat="1">
      <c r="D1212" s="217"/>
      <c r="F1212" s="339"/>
      <c r="G1212" s="217"/>
      <c r="H1212" s="218"/>
      <c r="I1212" s="217"/>
      <c r="J1212" s="217"/>
    </row>
    <row r="1213" spans="4:10" s="6" customFormat="1">
      <c r="D1213" s="217"/>
      <c r="F1213" s="339"/>
      <c r="G1213" s="217"/>
      <c r="H1213" s="218"/>
      <c r="I1213" s="217"/>
      <c r="J1213" s="217"/>
    </row>
    <row r="1214" spans="4:10" s="6" customFormat="1">
      <c r="D1214" s="217"/>
      <c r="F1214" s="339"/>
      <c r="G1214" s="217"/>
      <c r="H1214" s="218"/>
      <c r="I1214" s="217"/>
      <c r="J1214" s="217"/>
    </row>
    <row r="1215" spans="4:10" s="6" customFormat="1">
      <c r="D1215" s="217"/>
      <c r="F1215" s="339"/>
      <c r="G1215" s="217"/>
      <c r="H1215" s="218"/>
      <c r="I1215" s="217"/>
      <c r="J1215" s="217"/>
    </row>
    <row r="1216" spans="4:10" s="6" customFormat="1">
      <c r="D1216" s="217"/>
      <c r="F1216" s="339"/>
      <c r="G1216" s="217"/>
      <c r="H1216" s="218"/>
      <c r="I1216" s="217"/>
      <c r="J1216" s="217"/>
    </row>
    <row r="1217" spans="4:10" s="6" customFormat="1">
      <c r="D1217" s="217"/>
      <c r="F1217" s="339"/>
      <c r="G1217" s="217"/>
      <c r="H1217" s="218"/>
      <c r="I1217" s="217"/>
      <c r="J1217" s="217"/>
    </row>
    <row r="1218" spans="4:10" s="6" customFormat="1">
      <c r="D1218" s="217"/>
      <c r="F1218" s="339"/>
      <c r="G1218" s="217"/>
      <c r="H1218" s="218"/>
      <c r="I1218" s="217"/>
      <c r="J1218" s="217"/>
    </row>
    <row r="1219" spans="4:10" s="6" customFormat="1">
      <c r="D1219" s="217"/>
      <c r="F1219" s="339"/>
      <c r="G1219" s="217"/>
      <c r="H1219" s="218"/>
      <c r="I1219" s="217"/>
      <c r="J1219" s="217"/>
    </row>
    <row r="1220" spans="4:10" s="6" customFormat="1">
      <c r="D1220" s="217"/>
      <c r="F1220" s="339"/>
      <c r="G1220" s="217"/>
      <c r="H1220" s="218"/>
      <c r="I1220" s="217"/>
      <c r="J1220" s="217"/>
    </row>
    <row r="1221" spans="4:10" s="6" customFormat="1">
      <c r="D1221" s="217"/>
      <c r="F1221" s="339"/>
      <c r="G1221" s="217"/>
      <c r="H1221" s="218"/>
      <c r="I1221" s="217"/>
      <c r="J1221" s="217"/>
    </row>
    <row r="1222" spans="4:10" s="6" customFormat="1">
      <c r="D1222" s="217"/>
      <c r="F1222" s="339"/>
      <c r="G1222" s="217"/>
      <c r="H1222" s="218"/>
      <c r="I1222" s="217"/>
      <c r="J1222" s="217"/>
    </row>
    <row r="1223" spans="4:10" s="6" customFormat="1">
      <c r="D1223" s="217"/>
      <c r="F1223" s="339"/>
      <c r="G1223" s="217"/>
      <c r="H1223" s="218"/>
      <c r="I1223" s="217"/>
      <c r="J1223" s="217"/>
    </row>
    <row r="1224" spans="4:10" s="6" customFormat="1">
      <c r="D1224" s="217"/>
      <c r="F1224" s="339"/>
      <c r="G1224" s="217"/>
      <c r="H1224" s="218"/>
      <c r="I1224" s="217"/>
      <c r="J1224" s="217"/>
    </row>
    <row r="1225" spans="4:10" s="6" customFormat="1">
      <c r="D1225" s="217"/>
      <c r="F1225" s="339"/>
      <c r="G1225" s="217"/>
      <c r="H1225" s="218"/>
      <c r="I1225" s="217"/>
      <c r="J1225" s="217"/>
    </row>
    <row r="1226" spans="4:10" s="6" customFormat="1">
      <c r="D1226" s="217"/>
      <c r="F1226" s="339"/>
      <c r="G1226" s="217"/>
      <c r="H1226" s="218"/>
      <c r="I1226" s="217"/>
      <c r="J1226" s="217"/>
    </row>
    <row r="1227" spans="4:10" s="6" customFormat="1">
      <c r="D1227" s="217"/>
      <c r="F1227" s="339"/>
      <c r="G1227" s="217"/>
      <c r="H1227" s="218"/>
      <c r="I1227" s="217"/>
      <c r="J1227" s="217"/>
    </row>
    <row r="1228" spans="4:10" s="6" customFormat="1">
      <c r="D1228" s="217"/>
      <c r="F1228" s="339"/>
      <c r="G1228" s="217"/>
      <c r="H1228" s="218"/>
      <c r="I1228" s="217"/>
      <c r="J1228" s="217"/>
    </row>
    <row r="1229" spans="4:10" s="6" customFormat="1">
      <c r="D1229" s="217"/>
      <c r="F1229" s="339"/>
      <c r="G1229" s="217"/>
      <c r="H1229" s="218"/>
      <c r="I1229" s="217"/>
      <c r="J1229" s="217"/>
    </row>
    <row r="1230" spans="4:10" s="6" customFormat="1">
      <c r="D1230" s="217"/>
      <c r="F1230" s="339"/>
      <c r="G1230" s="217"/>
      <c r="H1230" s="218"/>
      <c r="I1230" s="217"/>
      <c r="J1230" s="217"/>
    </row>
    <row r="1231" spans="4:10" s="6" customFormat="1">
      <c r="D1231" s="217"/>
      <c r="F1231" s="339"/>
      <c r="G1231" s="217"/>
      <c r="H1231" s="218"/>
      <c r="I1231" s="217"/>
      <c r="J1231" s="217"/>
    </row>
    <row r="1232" spans="4:10" s="6" customFormat="1">
      <c r="D1232" s="217"/>
      <c r="F1232" s="339"/>
      <c r="G1232" s="217"/>
      <c r="H1232" s="218"/>
      <c r="I1232" s="217"/>
      <c r="J1232" s="217"/>
    </row>
    <row r="1233" spans="4:10" s="6" customFormat="1">
      <c r="D1233" s="217"/>
      <c r="F1233" s="339"/>
      <c r="G1233" s="217"/>
      <c r="H1233" s="218"/>
      <c r="I1233" s="217"/>
      <c r="J1233" s="217"/>
    </row>
    <row r="1234" spans="4:10" s="6" customFormat="1">
      <c r="D1234" s="217"/>
      <c r="F1234" s="339"/>
      <c r="G1234" s="217"/>
      <c r="H1234" s="218"/>
      <c r="I1234" s="217"/>
      <c r="J1234" s="217"/>
    </row>
    <row r="1235" spans="4:10" s="6" customFormat="1">
      <c r="D1235" s="217"/>
      <c r="F1235" s="339"/>
      <c r="G1235" s="217"/>
      <c r="H1235" s="218"/>
      <c r="I1235" s="217"/>
      <c r="J1235" s="217"/>
    </row>
    <row r="1236" spans="4:10" s="6" customFormat="1">
      <c r="D1236" s="217"/>
      <c r="F1236" s="339"/>
      <c r="G1236" s="217"/>
      <c r="H1236" s="218"/>
      <c r="I1236" s="217"/>
      <c r="J1236" s="217"/>
    </row>
    <row r="1237" spans="4:10" s="6" customFormat="1">
      <c r="D1237" s="217"/>
      <c r="F1237" s="339"/>
      <c r="G1237" s="217"/>
      <c r="H1237" s="218"/>
      <c r="I1237" s="217"/>
      <c r="J1237" s="217"/>
    </row>
    <row r="1238" spans="4:10" s="6" customFormat="1">
      <c r="D1238" s="217"/>
      <c r="F1238" s="339"/>
      <c r="G1238" s="217"/>
      <c r="H1238" s="218"/>
      <c r="I1238" s="217"/>
      <c r="J1238" s="217"/>
    </row>
    <row r="1239" spans="4:10" s="6" customFormat="1">
      <c r="D1239" s="217"/>
      <c r="F1239" s="339"/>
      <c r="G1239" s="217"/>
      <c r="H1239" s="218"/>
      <c r="I1239" s="217"/>
      <c r="J1239" s="217"/>
    </row>
    <row r="1240" spans="4:10" s="6" customFormat="1">
      <c r="D1240" s="217"/>
      <c r="F1240" s="339"/>
      <c r="G1240" s="217"/>
      <c r="H1240" s="218"/>
      <c r="I1240" s="217"/>
      <c r="J1240" s="217"/>
    </row>
    <row r="1241" spans="4:10" s="6" customFormat="1">
      <c r="D1241" s="217"/>
      <c r="F1241" s="339"/>
      <c r="G1241" s="217"/>
      <c r="H1241" s="218"/>
      <c r="I1241" s="217"/>
      <c r="J1241" s="217"/>
    </row>
    <row r="1242" spans="4:10" s="6" customFormat="1">
      <c r="D1242" s="217"/>
      <c r="F1242" s="339"/>
      <c r="G1242" s="217"/>
      <c r="H1242" s="218"/>
      <c r="I1242" s="217"/>
      <c r="J1242" s="217"/>
    </row>
    <row r="1243" spans="4:10" s="6" customFormat="1">
      <c r="D1243" s="217"/>
      <c r="F1243" s="339"/>
      <c r="G1243" s="217"/>
      <c r="H1243" s="218"/>
      <c r="I1243" s="217"/>
      <c r="J1243" s="217"/>
    </row>
  </sheetData>
  <sheetProtection formatCells="0" formatColumns="0" formatRows="0" insertColumns="0" insertRows="0" deleteColumns="0" deleteRows="0" sort="0" autoFilter="0" pivotTables="0"/>
  <autoFilter ref="A4:AP1154">
    <filterColumn colId="1" showButton="0"/>
  </autoFilter>
  <dataConsolidate/>
  <mergeCells count="1152">
    <mergeCell ref="B1149:C1149"/>
    <mergeCell ref="B1150:C1150"/>
    <mergeCell ref="B1151:C1151"/>
    <mergeCell ref="B1152:C1152"/>
    <mergeCell ref="B1153:C1153"/>
    <mergeCell ref="D1159:D1160"/>
    <mergeCell ref="B1143:C1143"/>
    <mergeCell ref="B1144:C1144"/>
    <mergeCell ref="B1145:C1145"/>
    <mergeCell ref="B1146:C1146"/>
    <mergeCell ref="B1147:C1147"/>
    <mergeCell ref="B1148:C1148"/>
    <mergeCell ref="B1137:C1137"/>
    <mergeCell ref="B1138:C1138"/>
    <mergeCell ref="B1139:C1139"/>
    <mergeCell ref="B1140:C1140"/>
    <mergeCell ref="B1141:C1141"/>
    <mergeCell ref="B1142:C1142"/>
    <mergeCell ref="B1131:C1131"/>
    <mergeCell ref="B1132:C1132"/>
    <mergeCell ref="B1133:C1133"/>
    <mergeCell ref="B1134:C1134"/>
    <mergeCell ref="B1135:C1135"/>
    <mergeCell ref="B1136:C1136"/>
    <mergeCell ref="B1125:C1125"/>
    <mergeCell ref="B1126:C1126"/>
    <mergeCell ref="B1127:C1127"/>
    <mergeCell ref="B1128:C1128"/>
    <mergeCell ref="B1129:C1129"/>
    <mergeCell ref="B1130:C1130"/>
    <mergeCell ref="B1119:C1119"/>
    <mergeCell ref="B1120:C1120"/>
    <mergeCell ref="B1121:C1121"/>
    <mergeCell ref="B1122:C1122"/>
    <mergeCell ref="B1123:C1123"/>
    <mergeCell ref="B1124:C1124"/>
    <mergeCell ref="B1113:C1113"/>
    <mergeCell ref="B1114:C1114"/>
    <mergeCell ref="B1115:C1115"/>
    <mergeCell ref="B1116:C1116"/>
    <mergeCell ref="B1117:C1117"/>
    <mergeCell ref="B1118:C1118"/>
    <mergeCell ref="B1107:C1107"/>
    <mergeCell ref="B1108:C1108"/>
    <mergeCell ref="B1109:C1109"/>
    <mergeCell ref="B1110:C1110"/>
    <mergeCell ref="B1111:C1111"/>
    <mergeCell ref="B1112:C1112"/>
    <mergeCell ref="B1101:C1101"/>
    <mergeCell ref="B1102:C1102"/>
    <mergeCell ref="B1103:C1103"/>
    <mergeCell ref="B1104:C1104"/>
    <mergeCell ref="B1105:C1105"/>
    <mergeCell ref="B1106:C1106"/>
    <mergeCell ref="B1095:C1095"/>
    <mergeCell ref="B1096:C1096"/>
    <mergeCell ref="B1097:C1097"/>
    <mergeCell ref="B1098:C1098"/>
    <mergeCell ref="B1099:C1099"/>
    <mergeCell ref="B1100:C1100"/>
    <mergeCell ref="B1089:C1089"/>
    <mergeCell ref="B1090:C1090"/>
    <mergeCell ref="B1091:C1091"/>
    <mergeCell ref="B1092:C1092"/>
    <mergeCell ref="B1093:C1093"/>
    <mergeCell ref="B1094:C1094"/>
    <mergeCell ref="B1083:C1083"/>
    <mergeCell ref="B1084:C1084"/>
    <mergeCell ref="B1085:C1085"/>
    <mergeCell ref="B1086:C1086"/>
    <mergeCell ref="B1087:C1087"/>
    <mergeCell ref="B1088:C1088"/>
    <mergeCell ref="B1077:C1077"/>
    <mergeCell ref="B1078:C1078"/>
    <mergeCell ref="B1079:C1079"/>
    <mergeCell ref="B1080:C1080"/>
    <mergeCell ref="B1081:C1081"/>
    <mergeCell ref="B1082:C1082"/>
    <mergeCell ref="B1071:C1071"/>
    <mergeCell ref="B1072:C1072"/>
    <mergeCell ref="B1073:C1073"/>
    <mergeCell ref="B1074:C1074"/>
    <mergeCell ref="B1075:C1075"/>
    <mergeCell ref="B1076:C1076"/>
    <mergeCell ref="B1065:C1065"/>
    <mergeCell ref="B1066:C1066"/>
    <mergeCell ref="B1067:C1067"/>
    <mergeCell ref="B1068:C1068"/>
    <mergeCell ref="B1069:C1069"/>
    <mergeCell ref="B1070:C1070"/>
    <mergeCell ref="B1059:C1059"/>
    <mergeCell ref="B1060:C1060"/>
    <mergeCell ref="B1061:C1061"/>
    <mergeCell ref="B1062:C1062"/>
    <mergeCell ref="B1063:C1063"/>
    <mergeCell ref="B1064:C1064"/>
    <mergeCell ref="B1053:C1053"/>
    <mergeCell ref="B1054:C1054"/>
    <mergeCell ref="B1055:C1055"/>
    <mergeCell ref="B1056:C1056"/>
    <mergeCell ref="B1057:C1057"/>
    <mergeCell ref="B1058:C1058"/>
    <mergeCell ref="B1047:C1047"/>
    <mergeCell ref="B1048:C1048"/>
    <mergeCell ref="B1049:C1049"/>
    <mergeCell ref="B1050:C1050"/>
    <mergeCell ref="B1051:C1051"/>
    <mergeCell ref="B1052:C1052"/>
    <mergeCell ref="B1041:C1041"/>
    <mergeCell ref="B1042:C1042"/>
    <mergeCell ref="B1043:C1043"/>
    <mergeCell ref="B1044:C1044"/>
    <mergeCell ref="B1045:C1045"/>
    <mergeCell ref="B1046:C1046"/>
    <mergeCell ref="B1035:C1035"/>
    <mergeCell ref="B1036:C1036"/>
    <mergeCell ref="B1037:C1037"/>
    <mergeCell ref="B1038:C1038"/>
    <mergeCell ref="B1039:C1039"/>
    <mergeCell ref="B1040:C1040"/>
    <mergeCell ref="B1029:C1029"/>
    <mergeCell ref="B1030:C1030"/>
    <mergeCell ref="B1031:C1031"/>
    <mergeCell ref="B1032:C1032"/>
    <mergeCell ref="B1033:C1033"/>
    <mergeCell ref="B1034:C1034"/>
    <mergeCell ref="B1023:C1023"/>
    <mergeCell ref="B1024:C1024"/>
    <mergeCell ref="B1025:C1025"/>
    <mergeCell ref="B1026:C1026"/>
    <mergeCell ref="B1027:C1027"/>
    <mergeCell ref="B1028:C1028"/>
    <mergeCell ref="B1017:C1017"/>
    <mergeCell ref="B1018:C1018"/>
    <mergeCell ref="B1019:C1019"/>
    <mergeCell ref="B1020:C1020"/>
    <mergeCell ref="B1021:C1021"/>
    <mergeCell ref="B1022:C1022"/>
    <mergeCell ref="B1011:C1011"/>
    <mergeCell ref="B1012:C1012"/>
    <mergeCell ref="B1013:C1013"/>
    <mergeCell ref="B1014:C1014"/>
    <mergeCell ref="B1015:C1015"/>
    <mergeCell ref="B1016:C1016"/>
    <mergeCell ref="B1005:C1005"/>
    <mergeCell ref="B1006:C1006"/>
    <mergeCell ref="B1007:C1007"/>
    <mergeCell ref="B1008:C1008"/>
    <mergeCell ref="B1009:C1009"/>
    <mergeCell ref="B1010:C1010"/>
    <mergeCell ref="B999:C999"/>
    <mergeCell ref="B1000:C1000"/>
    <mergeCell ref="B1001:C1001"/>
    <mergeCell ref="B1002:C1002"/>
    <mergeCell ref="B1003:C1003"/>
    <mergeCell ref="B1004:C1004"/>
    <mergeCell ref="B993:C993"/>
    <mergeCell ref="B994:C994"/>
    <mergeCell ref="B995:C995"/>
    <mergeCell ref="B996:C996"/>
    <mergeCell ref="B997:C997"/>
    <mergeCell ref="B998:C998"/>
    <mergeCell ref="B987:C987"/>
    <mergeCell ref="B988:C988"/>
    <mergeCell ref="B989:C989"/>
    <mergeCell ref="B990:C990"/>
    <mergeCell ref="B991:C991"/>
    <mergeCell ref="B992:C992"/>
    <mergeCell ref="B981:C981"/>
    <mergeCell ref="B982:C982"/>
    <mergeCell ref="B983:C983"/>
    <mergeCell ref="B984:C984"/>
    <mergeCell ref="B985:C985"/>
    <mergeCell ref="B986:C986"/>
    <mergeCell ref="B975:C975"/>
    <mergeCell ref="B976:C976"/>
    <mergeCell ref="B977:C977"/>
    <mergeCell ref="B978:C978"/>
    <mergeCell ref="B979:C979"/>
    <mergeCell ref="B980:C980"/>
    <mergeCell ref="B969:C969"/>
    <mergeCell ref="B970:C970"/>
    <mergeCell ref="B971:C971"/>
    <mergeCell ref="B972:C972"/>
    <mergeCell ref="B973:C973"/>
    <mergeCell ref="B974:C974"/>
    <mergeCell ref="B963:C963"/>
    <mergeCell ref="B964:C964"/>
    <mergeCell ref="B965:C965"/>
    <mergeCell ref="B966:C966"/>
    <mergeCell ref="B967:C967"/>
    <mergeCell ref="B968:C968"/>
    <mergeCell ref="B957:C957"/>
    <mergeCell ref="B958:C958"/>
    <mergeCell ref="B959:C959"/>
    <mergeCell ref="B960:C960"/>
    <mergeCell ref="B961:C961"/>
    <mergeCell ref="B962:C962"/>
    <mergeCell ref="B951:C951"/>
    <mergeCell ref="B952:C952"/>
    <mergeCell ref="B953:C953"/>
    <mergeCell ref="B954:C954"/>
    <mergeCell ref="B955:C955"/>
    <mergeCell ref="B956:C956"/>
    <mergeCell ref="B945:C945"/>
    <mergeCell ref="B946:C946"/>
    <mergeCell ref="B947:C947"/>
    <mergeCell ref="B948:C948"/>
    <mergeCell ref="B949:C949"/>
    <mergeCell ref="B950:C950"/>
    <mergeCell ref="B939:C939"/>
    <mergeCell ref="B940:C940"/>
    <mergeCell ref="B941:C941"/>
    <mergeCell ref="B942:C942"/>
    <mergeCell ref="B943:C943"/>
    <mergeCell ref="B944:C944"/>
    <mergeCell ref="B933:C933"/>
    <mergeCell ref="B934:C934"/>
    <mergeCell ref="B935:C935"/>
    <mergeCell ref="B936:C936"/>
    <mergeCell ref="B937:C937"/>
    <mergeCell ref="B938:C938"/>
    <mergeCell ref="B927:C927"/>
    <mergeCell ref="B928:C928"/>
    <mergeCell ref="B929:C929"/>
    <mergeCell ref="B930:C930"/>
    <mergeCell ref="B931:C931"/>
    <mergeCell ref="B932:C932"/>
    <mergeCell ref="B921:C921"/>
    <mergeCell ref="B922:C922"/>
    <mergeCell ref="B923:C923"/>
    <mergeCell ref="B924:C924"/>
    <mergeCell ref="B925:C925"/>
    <mergeCell ref="B926:C926"/>
    <mergeCell ref="B915:C915"/>
    <mergeCell ref="B916:C916"/>
    <mergeCell ref="B917:C917"/>
    <mergeCell ref="B918:C918"/>
    <mergeCell ref="B919:C919"/>
    <mergeCell ref="B920:C920"/>
    <mergeCell ref="B909:C909"/>
    <mergeCell ref="B910:C910"/>
    <mergeCell ref="B911:C911"/>
    <mergeCell ref="B912:C912"/>
    <mergeCell ref="B913:C913"/>
    <mergeCell ref="B914:C914"/>
    <mergeCell ref="B903:C903"/>
    <mergeCell ref="B904:C904"/>
    <mergeCell ref="B905:C905"/>
    <mergeCell ref="B906:C906"/>
    <mergeCell ref="B907:C907"/>
    <mergeCell ref="B908:C908"/>
    <mergeCell ref="B897:C897"/>
    <mergeCell ref="B898:C898"/>
    <mergeCell ref="B899:C899"/>
    <mergeCell ref="B900:C900"/>
    <mergeCell ref="B901:C901"/>
    <mergeCell ref="B902:C902"/>
    <mergeCell ref="B891:C891"/>
    <mergeCell ref="B892:C892"/>
    <mergeCell ref="B893:C893"/>
    <mergeCell ref="B894:C894"/>
    <mergeCell ref="B895:C895"/>
    <mergeCell ref="B896:C896"/>
    <mergeCell ref="B885:C885"/>
    <mergeCell ref="B886:C886"/>
    <mergeCell ref="B887:C887"/>
    <mergeCell ref="B888:C888"/>
    <mergeCell ref="B889:C889"/>
    <mergeCell ref="B890:C890"/>
    <mergeCell ref="B879:C879"/>
    <mergeCell ref="B880:C880"/>
    <mergeCell ref="B881:C881"/>
    <mergeCell ref="B882:C882"/>
    <mergeCell ref="B883:C883"/>
    <mergeCell ref="B884:C884"/>
    <mergeCell ref="B873:C873"/>
    <mergeCell ref="B874:C874"/>
    <mergeCell ref="B875:C875"/>
    <mergeCell ref="B876:C876"/>
    <mergeCell ref="B877:C877"/>
    <mergeCell ref="B878:C878"/>
    <mergeCell ref="B867:C867"/>
    <mergeCell ref="B868:C868"/>
    <mergeCell ref="B869:C869"/>
    <mergeCell ref="B870:C870"/>
    <mergeCell ref="B871:C871"/>
    <mergeCell ref="B872:C872"/>
    <mergeCell ref="B861:C861"/>
    <mergeCell ref="B862:C862"/>
    <mergeCell ref="B863:C863"/>
    <mergeCell ref="B864:C864"/>
    <mergeCell ref="B865:C865"/>
    <mergeCell ref="B866:C866"/>
    <mergeCell ref="B855:C855"/>
    <mergeCell ref="B856:C856"/>
    <mergeCell ref="B857:C857"/>
    <mergeCell ref="B858:C858"/>
    <mergeCell ref="B859:C859"/>
    <mergeCell ref="B860:C860"/>
    <mergeCell ref="B849:C849"/>
    <mergeCell ref="B850:C850"/>
    <mergeCell ref="B851:C851"/>
    <mergeCell ref="B852:C852"/>
    <mergeCell ref="B853:C853"/>
    <mergeCell ref="B854:C854"/>
    <mergeCell ref="B843:C843"/>
    <mergeCell ref="B844:C844"/>
    <mergeCell ref="B845:C845"/>
    <mergeCell ref="B846:C846"/>
    <mergeCell ref="B847:C847"/>
    <mergeCell ref="B848:C848"/>
    <mergeCell ref="B837:C837"/>
    <mergeCell ref="B838:C838"/>
    <mergeCell ref="B839:C839"/>
    <mergeCell ref="B840:C840"/>
    <mergeCell ref="B841:C841"/>
    <mergeCell ref="B842:C842"/>
    <mergeCell ref="B831:C831"/>
    <mergeCell ref="B832:C832"/>
    <mergeCell ref="B833:C833"/>
    <mergeCell ref="B834:C834"/>
    <mergeCell ref="B835:C835"/>
    <mergeCell ref="B836:C836"/>
    <mergeCell ref="B825:C825"/>
    <mergeCell ref="B826:C826"/>
    <mergeCell ref="B827:C827"/>
    <mergeCell ref="B828:C828"/>
    <mergeCell ref="B829:C829"/>
    <mergeCell ref="B830:C830"/>
    <mergeCell ref="B819:C819"/>
    <mergeCell ref="B820:C820"/>
    <mergeCell ref="B821:C821"/>
    <mergeCell ref="B822:C822"/>
    <mergeCell ref="B823:C823"/>
    <mergeCell ref="B824:C824"/>
    <mergeCell ref="B813:C813"/>
    <mergeCell ref="B814:C814"/>
    <mergeCell ref="B815:C815"/>
    <mergeCell ref="B816:C816"/>
    <mergeCell ref="B817:C817"/>
    <mergeCell ref="B818:C818"/>
    <mergeCell ref="B807:C807"/>
    <mergeCell ref="B808:C808"/>
    <mergeCell ref="B809:C809"/>
    <mergeCell ref="B810:C810"/>
    <mergeCell ref="B811:C811"/>
    <mergeCell ref="B812:C812"/>
    <mergeCell ref="B801:C801"/>
    <mergeCell ref="B802:C802"/>
    <mergeCell ref="B803:C803"/>
    <mergeCell ref="B804:C804"/>
    <mergeCell ref="B805:C805"/>
    <mergeCell ref="B806:C806"/>
    <mergeCell ref="B795:C795"/>
    <mergeCell ref="B796:C796"/>
    <mergeCell ref="B797:C797"/>
    <mergeCell ref="B798:C798"/>
    <mergeCell ref="B799:C799"/>
    <mergeCell ref="B800:C800"/>
    <mergeCell ref="B789:C789"/>
    <mergeCell ref="B790:C790"/>
    <mergeCell ref="B791:C791"/>
    <mergeCell ref="B792:C792"/>
    <mergeCell ref="B793:C793"/>
    <mergeCell ref="B794:C794"/>
    <mergeCell ref="B783:C783"/>
    <mergeCell ref="B784:C784"/>
    <mergeCell ref="B785:C785"/>
    <mergeCell ref="B786:C786"/>
    <mergeCell ref="B787:C787"/>
    <mergeCell ref="B788:C788"/>
    <mergeCell ref="B777:C777"/>
    <mergeCell ref="B778:C778"/>
    <mergeCell ref="B779:C779"/>
    <mergeCell ref="B780:C780"/>
    <mergeCell ref="B781:C781"/>
    <mergeCell ref="B782:C782"/>
    <mergeCell ref="B771:C771"/>
    <mergeCell ref="B772:C772"/>
    <mergeCell ref="B773:C773"/>
    <mergeCell ref="B774:C774"/>
    <mergeCell ref="B775:C775"/>
    <mergeCell ref="B776:C776"/>
    <mergeCell ref="B765:C765"/>
    <mergeCell ref="B766:C766"/>
    <mergeCell ref="B767:C767"/>
    <mergeCell ref="B768:C768"/>
    <mergeCell ref="B769:C769"/>
    <mergeCell ref="B770:C770"/>
    <mergeCell ref="B759:C759"/>
    <mergeCell ref="B760:C760"/>
    <mergeCell ref="B761:C761"/>
    <mergeCell ref="B762:C762"/>
    <mergeCell ref="B763:C763"/>
    <mergeCell ref="B764:C764"/>
    <mergeCell ref="B753:C753"/>
    <mergeCell ref="B754:C754"/>
    <mergeCell ref="B755:C755"/>
    <mergeCell ref="B756:C756"/>
    <mergeCell ref="B757:C757"/>
    <mergeCell ref="B758:C758"/>
    <mergeCell ref="B747:C747"/>
    <mergeCell ref="B748:C748"/>
    <mergeCell ref="B749:C749"/>
    <mergeCell ref="B750:C750"/>
    <mergeCell ref="B751:C751"/>
    <mergeCell ref="B752:C752"/>
    <mergeCell ref="B741:C741"/>
    <mergeCell ref="B742:C742"/>
    <mergeCell ref="B743:C743"/>
    <mergeCell ref="B744:C744"/>
    <mergeCell ref="B745:C745"/>
    <mergeCell ref="B746:C746"/>
    <mergeCell ref="B735:C735"/>
    <mergeCell ref="B736:C736"/>
    <mergeCell ref="B737:C737"/>
    <mergeCell ref="B738:C738"/>
    <mergeCell ref="B739:C739"/>
    <mergeCell ref="B740:C740"/>
    <mergeCell ref="B729:C729"/>
    <mergeCell ref="B730:C730"/>
    <mergeCell ref="B731:C731"/>
    <mergeCell ref="B732:C732"/>
    <mergeCell ref="B733:C733"/>
    <mergeCell ref="B734:C734"/>
    <mergeCell ref="B723:C723"/>
    <mergeCell ref="B724:C724"/>
    <mergeCell ref="B725:C725"/>
    <mergeCell ref="B726:C726"/>
    <mergeCell ref="B727:C727"/>
    <mergeCell ref="B728:C728"/>
    <mergeCell ref="B717:C717"/>
    <mergeCell ref="B718:C718"/>
    <mergeCell ref="B719:C719"/>
    <mergeCell ref="B720:C720"/>
    <mergeCell ref="B721:C721"/>
    <mergeCell ref="B722:C722"/>
    <mergeCell ref="B711:C711"/>
    <mergeCell ref="B712:C712"/>
    <mergeCell ref="B713:C713"/>
    <mergeCell ref="B714:C714"/>
    <mergeCell ref="B715:C715"/>
    <mergeCell ref="B716:C716"/>
    <mergeCell ref="B705:C705"/>
    <mergeCell ref="B706:C706"/>
    <mergeCell ref="B707:C707"/>
    <mergeCell ref="B708:C708"/>
    <mergeCell ref="B709:C709"/>
    <mergeCell ref="B710:C710"/>
    <mergeCell ref="B699:C699"/>
    <mergeCell ref="B700:C700"/>
    <mergeCell ref="B701:C701"/>
    <mergeCell ref="B702:C702"/>
    <mergeCell ref="B703:C703"/>
    <mergeCell ref="B704:C704"/>
    <mergeCell ref="B693:C693"/>
    <mergeCell ref="B694:C694"/>
    <mergeCell ref="B695:C695"/>
    <mergeCell ref="B696:C696"/>
    <mergeCell ref="B697:C697"/>
    <mergeCell ref="B698:C698"/>
    <mergeCell ref="B687:C687"/>
    <mergeCell ref="B688:C688"/>
    <mergeCell ref="B689:C689"/>
    <mergeCell ref="B690:C690"/>
    <mergeCell ref="B691:C691"/>
    <mergeCell ref="B692:C692"/>
    <mergeCell ref="B681:C681"/>
    <mergeCell ref="B682:C682"/>
    <mergeCell ref="B683:C683"/>
    <mergeCell ref="B684:C684"/>
    <mergeCell ref="B685:C685"/>
    <mergeCell ref="B686:C686"/>
    <mergeCell ref="B675:C675"/>
    <mergeCell ref="B676:C676"/>
    <mergeCell ref="B677:C677"/>
    <mergeCell ref="B678:C678"/>
    <mergeCell ref="B679:C679"/>
    <mergeCell ref="B680:C680"/>
    <mergeCell ref="B669:C669"/>
    <mergeCell ref="B670:C670"/>
    <mergeCell ref="B671:C671"/>
    <mergeCell ref="B672:C672"/>
    <mergeCell ref="B673:C673"/>
    <mergeCell ref="B674:C674"/>
    <mergeCell ref="B663:C663"/>
    <mergeCell ref="B664:C664"/>
    <mergeCell ref="B665:C665"/>
    <mergeCell ref="B666:C666"/>
    <mergeCell ref="B667:C667"/>
    <mergeCell ref="B668:C668"/>
    <mergeCell ref="B657:C657"/>
    <mergeCell ref="B658:C658"/>
    <mergeCell ref="B659:C659"/>
    <mergeCell ref="B660:C660"/>
    <mergeCell ref="B661:C661"/>
    <mergeCell ref="B662:C662"/>
    <mergeCell ref="B651:C651"/>
    <mergeCell ref="B652:C652"/>
    <mergeCell ref="B653:C653"/>
    <mergeCell ref="B654:C654"/>
    <mergeCell ref="B655:C655"/>
    <mergeCell ref="B656:C656"/>
    <mergeCell ref="B645:C645"/>
    <mergeCell ref="B646:C646"/>
    <mergeCell ref="B647:C647"/>
    <mergeCell ref="B648:C648"/>
    <mergeCell ref="B649:C649"/>
    <mergeCell ref="B650:C650"/>
    <mergeCell ref="B639:C639"/>
    <mergeCell ref="B640:C640"/>
    <mergeCell ref="B641:C641"/>
    <mergeCell ref="B642:C642"/>
    <mergeCell ref="B643:C643"/>
    <mergeCell ref="B644:C644"/>
    <mergeCell ref="B633:C633"/>
    <mergeCell ref="B634:C634"/>
    <mergeCell ref="B635:C635"/>
    <mergeCell ref="B636:C636"/>
    <mergeCell ref="B637:C637"/>
    <mergeCell ref="B638:C638"/>
    <mergeCell ref="B627:C627"/>
    <mergeCell ref="B628:C628"/>
    <mergeCell ref="B629:C629"/>
    <mergeCell ref="B630:C630"/>
    <mergeCell ref="B631:C631"/>
    <mergeCell ref="B632:C632"/>
    <mergeCell ref="B621:C621"/>
    <mergeCell ref="B622:C622"/>
    <mergeCell ref="B623:C623"/>
    <mergeCell ref="B624:C624"/>
    <mergeCell ref="B625:C625"/>
    <mergeCell ref="B626:C626"/>
    <mergeCell ref="B615:C615"/>
    <mergeCell ref="B616:C616"/>
    <mergeCell ref="B617:C617"/>
    <mergeCell ref="B618:C618"/>
    <mergeCell ref="B619:C619"/>
    <mergeCell ref="B620:C620"/>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91:C591"/>
    <mergeCell ref="B592:C592"/>
    <mergeCell ref="B593:C593"/>
    <mergeCell ref="B594:C594"/>
    <mergeCell ref="B595:C595"/>
    <mergeCell ref="B596:C596"/>
    <mergeCell ref="B585:C585"/>
    <mergeCell ref="B586:C586"/>
    <mergeCell ref="B587:C587"/>
    <mergeCell ref="B588:C588"/>
    <mergeCell ref="B589:C589"/>
    <mergeCell ref="B590:C590"/>
    <mergeCell ref="B579:C579"/>
    <mergeCell ref="B580:C580"/>
    <mergeCell ref="B581:C581"/>
    <mergeCell ref="B582:C582"/>
    <mergeCell ref="B583:C583"/>
    <mergeCell ref="B584:C584"/>
    <mergeCell ref="B573:C573"/>
    <mergeCell ref="B574:C574"/>
    <mergeCell ref="B575:C575"/>
    <mergeCell ref="B576:C576"/>
    <mergeCell ref="B577:C577"/>
    <mergeCell ref="B578:C578"/>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55:C555"/>
    <mergeCell ref="B556:C556"/>
    <mergeCell ref="B557:C557"/>
    <mergeCell ref="B558:C558"/>
    <mergeCell ref="B559:C559"/>
    <mergeCell ref="B560:C560"/>
    <mergeCell ref="B549:C549"/>
    <mergeCell ref="B550:C550"/>
    <mergeCell ref="B551:C551"/>
    <mergeCell ref="B552:C552"/>
    <mergeCell ref="B553:C553"/>
    <mergeCell ref="B554:C554"/>
    <mergeCell ref="B543:C543"/>
    <mergeCell ref="B544:C544"/>
    <mergeCell ref="B545:C545"/>
    <mergeCell ref="B546:C546"/>
    <mergeCell ref="B547:C547"/>
    <mergeCell ref="B548:C548"/>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C525"/>
    <mergeCell ref="B526:C526"/>
    <mergeCell ref="B527:C527"/>
    <mergeCell ref="B528:C528"/>
    <mergeCell ref="B529:C529"/>
    <mergeCell ref="B530:C530"/>
    <mergeCell ref="B519:C519"/>
    <mergeCell ref="B520:C520"/>
    <mergeCell ref="B521:C521"/>
    <mergeCell ref="B522:C522"/>
    <mergeCell ref="B523:C523"/>
    <mergeCell ref="B524:C524"/>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89:C489"/>
    <mergeCell ref="B490:C490"/>
    <mergeCell ref="B491:C491"/>
    <mergeCell ref="B492:C492"/>
    <mergeCell ref="B493:C493"/>
    <mergeCell ref="B494:C494"/>
    <mergeCell ref="B483:C483"/>
    <mergeCell ref="B484:C484"/>
    <mergeCell ref="B485:C485"/>
    <mergeCell ref="B486:C486"/>
    <mergeCell ref="B487:C487"/>
    <mergeCell ref="B488:C488"/>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47:C447"/>
    <mergeCell ref="B448:C448"/>
    <mergeCell ref="B449:C449"/>
    <mergeCell ref="B450:C450"/>
    <mergeCell ref="B451:C451"/>
    <mergeCell ref="B452:C452"/>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B381:C381"/>
    <mergeCell ref="B382:C382"/>
    <mergeCell ref="B383:C383"/>
    <mergeCell ref="B384:C384"/>
    <mergeCell ref="B385:C385"/>
    <mergeCell ref="B386:C386"/>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3"/>
    <mergeCell ref="B4:C4"/>
    <mergeCell ref="B5:C5"/>
    <mergeCell ref="B6:C6"/>
    <mergeCell ref="B7:C7"/>
    <mergeCell ref="B8:C8"/>
  </mergeCells>
  <dataValidations count="1">
    <dataValidation type="list" allowBlank="1" showInputMessage="1" showErrorMessage="1" sqref="D232:D235 D815:D816 D317:D323 D536:D551 D268 D825 D402:D403 D837 D1005:D1015 D1129:D1132 D772:D780 D1143 D1052:D1070 D1073:D1074">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2.1.1</vt:lpstr>
      <vt:lpstr>รายละเอียด 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2022-08-15T03:33:25Z</dcterms:created>
  <dcterms:modified xsi:type="dcterms:W3CDTF">2022-08-15T03:33:39Z</dcterms:modified>
</cp:coreProperties>
</file>