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D38" i="1"/>
  <c r="B38" i="1"/>
  <c r="H37" i="1"/>
  <c r="F37" i="1"/>
  <c r="E37" i="1"/>
  <c r="D37" i="1"/>
  <c r="B37" i="1"/>
  <c r="H36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G17" i="1"/>
  <c r="G39" i="1" s="1"/>
  <c r="F17" i="1"/>
  <c r="F39" i="1" s="1"/>
  <c r="E17" i="1"/>
  <c r="E39" i="1" s="1"/>
  <c r="G16" i="1"/>
  <c r="G38" i="1" s="1"/>
  <c r="G15" i="1"/>
  <c r="G37" i="1" s="1"/>
  <c r="G14" i="1"/>
  <c r="G36" i="1" s="1"/>
  <c r="H13" i="1"/>
  <c r="I13" i="1" s="1"/>
  <c r="J13" i="1" s="1"/>
  <c r="G13" i="1"/>
  <c r="G35" i="1" s="1"/>
  <c r="H12" i="1"/>
  <c r="H34" i="1" s="1"/>
  <c r="G12" i="1"/>
  <c r="H11" i="1"/>
  <c r="H33" i="1" s="1"/>
  <c r="G11" i="1"/>
  <c r="G33" i="1" s="1"/>
  <c r="H10" i="1"/>
  <c r="I10" i="1" s="1"/>
  <c r="J10" i="1" s="1"/>
  <c r="G10" i="1"/>
  <c r="G32" i="1" s="1"/>
  <c r="H9" i="1"/>
  <c r="I9" i="1" s="1"/>
  <c r="J9" i="1" s="1"/>
  <c r="G9" i="1"/>
  <c r="G31" i="1" s="1"/>
  <c r="H8" i="1"/>
  <c r="I8" i="1" s="1"/>
  <c r="J8" i="1" s="1"/>
  <c r="G8" i="1"/>
  <c r="H7" i="1"/>
  <c r="I7" i="1" s="1"/>
  <c r="J7" i="1" s="1"/>
  <c r="G7" i="1"/>
  <c r="G29" i="1" s="1"/>
  <c r="H6" i="1"/>
  <c r="H28" i="1" s="1"/>
  <c r="G6" i="1"/>
  <c r="G28" i="1" s="1"/>
  <c r="H32" i="1" l="1"/>
  <c r="I6" i="1"/>
  <c r="J6" i="1" s="1"/>
  <c r="H31" i="1"/>
  <c r="H30" i="1"/>
  <c r="I12" i="1"/>
  <c r="J12" i="1" s="1"/>
  <c r="H29" i="1"/>
  <c r="I11" i="1"/>
  <c r="J11" i="1" s="1"/>
  <c r="H17" i="1"/>
  <c r="H39" i="1" s="1"/>
  <c r="H35" i="1"/>
  <c r="I17" i="1"/>
  <c r="J17" i="1" s="1"/>
</calcChain>
</file>

<file path=xl/sharedStrings.xml><?xml version="1.0" encoding="utf-8"?>
<sst xmlns="http://schemas.openxmlformats.org/spreadsheetml/2006/main" count="384" uniqueCount="134">
  <si>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</si>
  <si>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</si>
  <si>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</si>
  <si>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</si>
  <si>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</si>
  <si>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</si>
  <si>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</si>
  <si>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</si>
  <si>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</si>
  <si>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</si>
  <si>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</si>
  <si>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</si>
  <si>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</si>
  <si>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</si>
  <si>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</si>
  <si>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</si>
  <si>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อนุสิทธิบัตร</t>
  </si>
  <si>
    <t>สิทธิบัตร</t>
  </si>
  <si>
    <t>รวม</t>
  </si>
  <si>
    <t>1) 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</si>
  <si>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</si>
  <si>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</si>
  <si>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</si>
  <si>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</si>
  <si>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</si>
  <si>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</si>
  <si>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</si>
  <si>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</si>
  <si>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</si>
  <si>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</si>
  <si>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</si>
  <si>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</si>
  <si>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</si>
  <si>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</si>
  <si>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</si>
  <si>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</si>
  <si>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</si>
  <si>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</si>
  <si>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</si>
  <si>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</si>
  <si>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</si>
  <si>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</si>
  <si>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</si>
  <si>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</si>
  <si>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</si>
  <si>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</si>
  <si>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</si>
  <si>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</si>
  <si>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</si>
  <si>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</si>
  <si>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</si>
  <si>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</si>
  <si>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</t>
  </si>
  <si>
    <t>นิเทศศาสตร์</t>
  </si>
  <si>
    <t>การเมือง</t>
  </si>
  <si>
    <t>สถาปัตย์ฯ</t>
  </si>
  <si>
    <t>การเมืองฯ</t>
  </si>
  <si>
    <t>อุตสาหกรรมฯ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</si>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</sst>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7" borderId="16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4" fillId="7" borderId="0" xfId="0" applyFont="1" applyFill="1" applyAlignment="1">
      <alignment horizontal="left" vertical="top"/>
    </xf>
    <xf numFmtId="0" fontId="9" fillId="0" borderId="0" xfId="0" applyFont="1"/>
    <xf numFmtId="2" fontId="4" fillId="7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0" fillId="8" borderId="16" xfId="0" applyFont="1" applyFill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187" fontId="7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0" borderId="8" xfId="0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left" vertical="top" wrapText="1"/>
      <protection locked="0"/>
    </xf>
    <xf numFmtId="0" fontId="4" fillId="10" borderId="11" xfId="0" applyFont="1" applyFill="1" applyBorder="1" applyAlignment="1" applyProtection="1">
      <alignment horizontal="left" vertical="top" wrapText="1"/>
      <protection locked="0"/>
    </xf>
    <xf numFmtId="187" fontId="7" fillId="1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10" borderId="8" xfId="0" applyFont="1" applyFill="1" applyBorder="1" applyAlignment="1" applyProtection="1">
      <alignment horizontal="center" vertical="top" wrapText="1"/>
      <protection locked="0"/>
    </xf>
    <xf numFmtId="1" fontId="4" fillId="10" borderId="8" xfId="0" applyNumberFormat="1" applyFont="1" applyFill="1" applyBorder="1" applyAlignment="1" applyProtection="1">
      <alignment horizontal="center" vertical="top" wrapText="1"/>
      <protection locked="0"/>
    </xf>
    <xf numFmtId="2" fontId="4" fillId="11" borderId="16" xfId="0" applyNumberFormat="1" applyFont="1" applyFill="1" applyBorder="1" applyAlignment="1">
      <alignment horizontal="center" vertical="top" wrapText="1"/>
    </xf>
    <xf numFmtId="188" fontId="4" fillId="10" borderId="8" xfId="0" applyNumberFormat="1" applyFont="1" applyFill="1" applyBorder="1" applyAlignment="1" applyProtection="1">
      <alignment horizontal="center" vertical="top" wrapText="1"/>
      <protection hidden="1"/>
    </xf>
    <xf numFmtId="0" fontId="8" fillId="10" borderId="8" xfId="0" applyFont="1" applyFill="1" applyBorder="1" applyAlignment="1" applyProtection="1">
      <alignment horizontal="center" vertical="top" wrapText="1"/>
      <protection hidden="1"/>
    </xf>
    <xf numFmtId="1" fontId="11" fillId="0" borderId="0" xfId="0" applyNumberFormat="1" applyFont="1" applyBorder="1" applyAlignment="1" applyProtection="1">
      <alignment horizontal="center" vertical="center" wrapText="1"/>
    </xf>
    <xf numFmtId="0" fontId="4" fillId="10" borderId="10" xfId="0" applyFont="1" applyFill="1" applyBorder="1" applyAlignment="1" applyProtection="1">
      <alignment vertical="top" wrapText="1"/>
      <protection locked="0"/>
    </xf>
    <xf numFmtId="0" fontId="4" fillId="1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5" fillId="13" borderId="8" xfId="0" applyFont="1" applyFill="1" applyBorder="1" applyAlignment="1" applyProtection="1">
      <alignment horizontal="left" vertical="top" wrapText="1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0" fontId="17" fillId="12" borderId="8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7" fillId="4" borderId="17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9" fillId="4" borderId="0" xfId="0" applyFont="1" applyFill="1" applyAlignment="1">
      <alignment horizontal="left" vertical="top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A133"/>
  <sheetViews>
    <sheetView tabSelected="1" zoomScale="50" zoomScaleNormal="5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24" x14ac:dyDescent="0.2"/>
  <cols>
    <col min="1" max="1" width="9" style="7"/>
    <col min="2" max="2" width="12.625" style="7" customWidth="1"/>
    <col min="3" max="3" width="22.75" style="7" customWidth="1"/>
    <col min="4" max="4" width="9" style="7"/>
    <col min="5" max="7" width="12.125" style="7" customWidth="1"/>
    <col min="8" max="8" width="19.125" style="7" bestFit="1" customWidth="1"/>
    <col min="9" max="9" width="15.5" style="7" customWidth="1"/>
    <col min="10" max="10" width="18.5" style="7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9" t="s">
        <v>5</v>
      </c>
      <c r="J2" s="13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6"/>
      <c r="F3" s="16"/>
      <c r="G3" s="16"/>
      <c r="H3" s="16"/>
      <c r="I3" s="16"/>
      <c r="J3" s="17"/>
    </row>
    <row r="4" spans="1:53" x14ac:dyDescent="0.2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3"/>
      <c r="G4" s="24"/>
      <c r="H4" s="25" t="s">
        <v>13</v>
      </c>
      <c r="I4" s="21" t="s">
        <v>14</v>
      </c>
      <c r="J4" s="21" t="s">
        <v>15</v>
      </c>
    </row>
    <row r="5" spans="1:53" x14ac:dyDescent="0.55000000000000004">
      <c r="A5" s="18"/>
      <c r="B5" s="26"/>
      <c r="C5" s="27"/>
      <c r="D5" s="28"/>
      <c r="E5" s="29" t="s">
        <v>16</v>
      </c>
      <c r="F5" s="29" t="s">
        <v>17</v>
      </c>
      <c r="G5" s="30" t="s">
        <v>18</v>
      </c>
      <c r="H5" s="31"/>
      <c r="I5" s="28"/>
      <c r="J5" s="28"/>
      <c r="K5" s="32"/>
      <c r="L5" s="33" t="s">
        <v>10</v>
      </c>
      <c r="M5" s="32"/>
      <c r="N5" s="32"/>
      <c r="O5" s="32"/>
      <c r="P5" s="32"/>
    </row>
    <row r="6" spans="1:53" s="6" customFormat="1" ht="23.25" customHeight="1" x14ac:dyDescent="0.4">
      <c r="A6" s="34">
        <v>1</v>
      </c>
      <c r="B6" s="35" t="s">
        <v>19</v>
      </c>
      <c r="C6" s="36"/>
      <c r="D6" s="37">
        <v>2</v>
      </c>
      <c r="E6" s="38"/>
      <c r="F6" s="38"/>
      <c r="G6" s="39">
        <f>E6+F6</f>
        <v>0</v>
      </c>
      <c r="H6" s="40" t="str">
        <f>IFERROR(IF(G6&gt;0,ROUND((G6/D6)*100,2),"N/A"),0)</f>
        <v>N/A</v>
      </c>
      <c r="I6" s="41">
        <f t="shared" ref="I6:I13" si="0">IF(H6=0,0,IF(H6="N/A",1,IF(H6&lt;=L$8,1,IF(H6=M$8,2,IF(H6&lt;M$8,(((H6-L$8)/P$6)+1),IF(H6=N$8,3,IF(H6&lt;N$8,(((H6-M$8)/P$6)+2),IF(H6=O$8,4,IF(H6&lt;O$8,(((H6-N$8)/P$6)+3),IF(H6&gt;=P$8,5,IF(H6&lt;P$44,(((H6-O$8)/P$6)+4),0)))))))))))</f>
        <v>1</v>
      </c>
      <c r="J6" s="42" t="str">
        <f>IF(I6=5,"ü","û")</f>
        <v>û</v>
      </c>
      <c r="K6" s="32"/>
      <c r="L6" s="43" t="s">
        <v>20</v>
      </c>
      <c r="M6" s="43"/>
      <c r="N6" s="43"/>
      <c r="O6" s="44"/>
      <c r="P6" s="45">
        <v>20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34">
        <v>2</v>
      </c>
      <c r="B7" s="46" t="s">
        <v>21</v>
      </c>
      <c r="C7" s="46"/>
      <c r="D7" s="37">
        <v>20</v>
      </c>
      <c r="E7" s="38">
        <v>4</v>
      </c>
      <c r="F7" s="38"/>
      <c r="G7" s="39">
        <f t="shared" ref="G7:G12" si="1">E7+F7</f>
        <v>4</v>
      </c>
      <c r="H7" s="40">
        <f>IFERROR(IF(G7&gt;0,ROUND((G7/D7)*100,2),"N/A"),0)</f>
        <v>20</v>
      </c>
      <c r="I7" s="41">
        <f t="shared" si="0"/>
        <v>1</v>
      </c>
      <c r="J7" s="42" t="str">
        <f t="shared" ref="J7:J17" si="2">IF(I7=5,"ü","û")</f>
        <v>û</v>
      </c>
      <c r="K7" s="32"/>
      <c r="L7" s="47" t="s">
        <v>22</v>
      </c>
      <c r="M7" s="47" t="s">
        <v>23</v>
      </c>
      <c r="N7" s="47" t="s">
        <v>24</v>
      </c>
      <c r="O7" s="47" t="s">
        <v>25</v>
      </c>
      <c r="P7" s="47" t="s">
        <v>26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34">
        <v>3</v>
      </c>
      <c r="B8" s="46" t="s">
        <v>27</v>
      </c>
      <c r="C8" s="46"/>
      <c r="D8" s="37">
        <v>1</v>
      </c>
      <c r="E8" s="38"/>
      <c r="F8" s="38"/>
      <c r="G8" s="39">
        <f t="shared" si="1"/>
        <v>0</v>
      </c>
      <c r="H8" s="40" t="str">
        <f t="shared" ref="H8:H12" si="3">IFERROR(IF(G8&gt;0,ROUND((G8/D8)*100,2),"N/A"),0)</f>
        <v>N/A</v>
      </c>
      <c r="I8" s="41">
        <f t="shared" si="0"/>
        <v>1</v>
      </c>
      <c r="J8" s="42" t="str">
        <f t="shared" si="2"/>
        <v>û</v>
      </c>
      <c r="K8" s="32"/>
      <c r="L8" s="48">
        <v>20</v>
      </c>
      <c r="M8" s="48">
        <v>40</v>
      </c>
      <c r="N8" s="48">
        <v>60</v>
      </c>
      <c r="O8" s="48">
        <v>80</v>
      </c>
      <c r="P8" s="48">
        <v>100</v>
      </c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34">
        <v>4</v>
      </c>
      <c r="B9" s="49" t="s">
        <v>28</v>
      </c>
      <c r="C9" s="49"/>
      <c r="D9" s="37">
        <v>20</v>
      </c>
      <c r="E9" s="50">
        <v>5</v>
      </c>
      <c r="F9" s="50"/>
      <c r="G9" s="39">
        <f t="shared" si="1"/>
        <v>5</v>
      </c>
      <c r="H9" s="40">
        <f t="shared" si="3"/>
        <v>25</v>
      </c>
      <c r="I9" s="41">
        <f t="shared" si="0"/>
        <v>1.25</v>
      </c>
      <c r="J9" s="42" t="str">
        <f t="shared" si="2"/>
        <v>û</v>
      </c>
      <c r="K9" s="32"/>
      <c r="L9" s="32"/>
      <c r="M9" s="32"/>
      <c r="N9" s="32"/>
      <c r="O9" s="32"/>
      <c r="P9" s="32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34">
        <v>5</v>
      </c>
      <c r="B10" s="49" t="s">
        <v>29</v>
      </c>
      <c r="C10" s="49"/>
      <c r="D10" s="51">
        <v>75</v>
      </c>
      <c r="E10" s="50">
        <v>1</v>
      </c>
      <c r="F10" s="50">
        <v>36</v>
      </c>
      <c r="G10" s="39">
        <f t="shared" si="1"/>
        <v>37</v>
      </c>
      <c r="H10" s="40">
        <f t="shared" si="3"/>
        <v>49.33</v>
      </c>
      <c r="I10" s="41">
        <f t="shared" si="0"/>
        <v>2.4664999999999999</v>
      </c>
      <c r="J10" s="42" t="str">
        <f t="shared" si="2"/>
        <v>û</v>
      </c>
      <c r="L10" s="52" t="s">
        <v>30</v>
      </c>
      <c r="M10" s="32"/>
      <c r="N10" s="32"/>
      <c r="O10" s="32"/>
      <c r="P10" s="32"/>
      <c r="Q10" s="53"/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34">
        <v>6</v>
      </c>
      <c r="B11" s="54" t="s">
        <v>31</v>
      </c>
      <c r="C11" s="54"/>
      <c r="D11" s="51">
        <v>1</v>
      </c>
      <c r="E11" s="50"/>
      <c r="F11" s="50"/>
      <c r="G11" s="39">
        <f t="shared" si="1"/>
        <v>0</v>
      </c>
      <c r="H11" s="40" t="str">
        <f t="shared" si="3"/>
        <v>N/A</v>
      </c>
      <c r="I11" s="41">
        <f t="shared" si="0"/>
        <v>1</v>
      </c>
      <c r="J11" s="42" t="str">
        <f t="shared" si="2"/>
        <v>û</v>
      </c>
      <c r="L11" s="32" t="s">
        <v>20</v>
      </c>
      <c r="M11" s="32"/>
      <c r="N11" s="32"/>
      <c r="O11" s="32"/>
      <c r="P11" s="32">
        <v>5</v>
      </c>
      <c r="Q11" s="55"/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34">
        <v>7</v>
      </c>
      <c r="B12" s="54" t="s">
        <v>32</v>
      </c>
      <c r="C12" s="54"/>
      <c r="D12" s="51">
        <v>8</v>
      </c>
      <c r="E12" s="50">
        <v>7</v>
      </c>
      <c r="F12" s="50"/>
      <c r="G12" s="39">
        <f t="shared" si="1"/>
        <v>7</v>
      </c>
      <c r="H12" s="40">
        <f t="shared" si="3"/>
        <v>87.5</v>
      </c>
      <c r="I12" s="41">
        <f t="shared" si="0"/>
        <v>0</v>
      </c>
      <c r="J12" s="42" t="str">
        <f t="shared" si="2"/>
        <v>û</v>
      </c>
      <c r="L12" s="56" t="s">
        <v>22</v>
      </c>
      <c r="M12" s="56" t="s">
        <v>23</v>
      </c>
      <c r="N12" s="56" t="s">
        <v>24</v>
      </c>
      <c r="O12" s="56" t="s">
        <v>25</v>
      </c>
      <c r="P12" s="56" t="s">
        <v>26</v>
      </c>
      <c r="Q12" s="57"/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34">
        <v>8</v>
      </c>
      <c r="B13" s="58" t="s">
        <v>33</v>
      </c>
      <c r="C13" s="59"/>
      <c r="D13" s="51">
        <v>3</v>
      </c>
      <c r="E13" s="50"/>
      <c r="F13" s="50"/>
      <c r="G13" s="39">
        <f>E13+F13</f>
        <v>0</v>
      </c>
      <c r="H13" s="40" t="str">
        <f>IFERROR(IF(G13&gt;0,ROUND((G13/D13)*100,2),"N/A"),0)</f>
        <v>N/A</v>
      </c>
      <c r="I13" s="41">
        <f t="shared" si="0"/>
        <v>1</v>
      </c>
      <c r="J13" s="42" t="str">
        <f>IF(I13=5,"ü","û")</f>
        <v>û</v>
      </c>
      <c r="L13" s="60">
        <v>110</v>
      </c>
      <c r="M13" s="60">
        <v>116</v>
      </c>
      <c r="N13" s="60">
        <v>120</v>
      </c>
      <c r="O13" s="60">
        <v>125</v>
      </c>
      <c r="P13" s="60">
        <v>130</v>
      </c>
      <c r="Q13" s="61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62">
        <v>9</v>
      </c>
      <c r="B14" s="63" t="s">
        <v>34</v>
      </c>
      <c r="C14" s="64"/>
      <c r="D14" s="65"/>
      <c r="E14" s="66">
        <v>4</v>
      </c>
      <c r="F14" s="66"/>
      <c r="G14" s="67">
        <f t="shared" ref="G14:G15" si="4">E14+F14</f>
        <v>4</v>
      </c>
      <c r="H14" s="68"/>
      <c r="I14" s="69"/>
      <c r="J14" s="70"/>
      <c r="L14" s="71"/>
      <c r="M14" s="71"/>
      <c r="N14" s="71"/>
      <c r="O14" s="71"/>
      <c r="P14" s="71"/>
      <c r="Q14" s="61"/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62">
        <v>10</v>
      </c>
      <c r="B15" s="63" t="s">
        <v>35</v>
      </c>
      <c r="C15" s="64"/>
      <c r="D15" s="65"/>
      <c r="E15" s="66"/>
      <c r="F15" s="66">
        <v>1</v>
      </c>
      <c r="G15" s="67">
        <f t="shared" si="4"/>
        <v>1</v>
      </c>
      <c r="H15" s="68"/>
      <c r="I15" s="69"/>
      <c r="J15" s="70"/>
      <c r="L15" s="71"/>
      <c r="M15" s="71"/>
      <c r="N15" s="71"/>
      <c r="O15" s="71"/>
      <c r="P15" s="71"/>
      <c r="Q15" s="61"/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62">
        <v>11</v>
      </c>
      <c r="B16" s="72" t="s">
        <v>36</v>
      </c>
      <c r="C16" s="73"/>
      <c r="D16" s="65"/>
      <c r="E16" s="66"/>
      <c r="F16" s="66">
        <v>1</v>
      </c>
      <c r="G16" s="67">
        <f>E16+F16</f>
        <v>1</v>
      </c>
      <c r="H16" s="68"/>
      <c r="I16" s="69"/>
      <c r="J16" s="70"/>
      <c r="L16" s="71"/>
      <c r="M16" s="71"/>
      <c r="N16" s="71"/>
      <c r="O16" s="71"/>
      <c r="P16" s="71"/>
      <c r="Q16" s="61"/>
      <c r="AU16" s="7"/>
      <c r="AV16" s="7"/>
      <c r="AW16" s="7"/>
      <c r="AX16" s="7"/>
      <c r="AY16" s="7"/>
      <c r="AZ16" s="7"/>
      <c r="BA16" s="7"/>
    </row>
    <row r="17" spans="1:17" s="6" customFormat="1" ht="27" customHeight="1" x14ac:dyDescent="0.2">
      <c r="A17" s="74" t="s">
        <v>37</v>
      </c>
      <c r="B17" s="75"/>
      <c r="C17" s="76"/>
      <c r="D17" s="77">
        <v>130</v>
      </c>
      <c r="E17" s="78">
        <f>SUM(E6:E16)</f>
        <v>21</v>
      </c>
      <c r="F17" s="78">
        <f>SUM(F6:F16)</f>
        <v>38</v>
      </c>
      <c r="G17" s="79">
        <f>E17+F17</f>
        <v>59</v>
      </c>
      <c r="H17" s="80">
        <f>IFERROR(IF(G17&gt;0,ROUND((G17/D17)*100,2),"N/A"),0)</f>
        <v>45.38</v>
      </c>
      <c r="I17" s="81">
        <f>IF(G17=0,0,IF(G17="N/A",1,IF(G17&lt;=L$13,1,IF(G17=M$13,2,IF(G17&lt;M$13,(((G17-L$13)/P$11)+1),IF(G17=N$13,3,IF(G17&lt;N$13,(((G17-M$13)/P$11)+2),IF(G17=O$13,4,IF(G17&lt;O$13,(((G17-N$13)/P$11)+3),IF(G17&gt;=P$13,5,IF(G17&lt;P$44,(((G17-O$13)/P$11)+4),0)))))))))))</f>
        <v>1</v>
      </c>
      <c r="J17" s="82" t="str">
        <f t="shared" si="2"/>
        <v>û</v>
      </c>
      <c r="L17" s="83"/>
      <c r="M17" s="84"/>
      <c r="N17" s="84"/>
      <c r="O17" s="84"/>
      <c r="P17" s="84"/>
      <c r="Q17" s="61"/>
    </row>
    <row r="18" spans="1:17" s="6" customFormat="1" x14ac:dyDescent="0.2">
      <c r="L18" s="83"/>
      <c r="M18" s="84"/>
      <c r="N18" s="84"/>
      <c r="O18" s="84"/>
      <c r="P18" s="84"/>
      <c r="Q18" s="61"/>
    </row>
    <row r="19" spans="1:17" s="6" customFormat="1" ht="27.75" x14ac:dyDescent="0.2">
      <c r="A19" s="85" t="s">
        <v>38</v>
      </c>
      <c r="B19" s="85"/>
      <c r="C19" s="86" t="s">
        <v>39</v>
      </c>
      <c r="D19" s="86"/>
      <c r="E19" s="86"/>
      <c r="F19" s="86"/>
      <c r="G19" s="86"/>
      <c r="H19" s="87" t="s">
        <v>2</v>
      </c>
      <c r="I19" s="88" t="s">
        <v>40</v>
      </c>
      <c r="J19" s="88" t="s">
        <v>15</v>
      </c>
      <c r="L19" s="89"/>
      <c r="M19" s="90"/>
      <c r="N19" s="90"/>
      <c r="O19" s="90"/>
      <c r="P19" s="90"/>
      <c r="Q19" s="90"/>
    </row>
    <row r="20" spans="1:17" s="6" customFormat="1" ht="21" customHeight="1" x14ac:dyDescent="0.2">
      <c r="A20" s="85"/>
      <c r="B20" s="85"/>
      <c r="C20" s="86"/>
      <c r="D20" s="86"/>
      <c r="E20" s="86"/>
      <c r="F20" s="86"/>
      <c r="G20" s="86"/>
      <c r="H20" s="91">
        <v>2</v>
      </c>
      <c r="I20" s="92">
        <v>2</v>
      </c>
      <c r="J20" s="42" t="str">
        <f t="shared" ref="J20" si="5">IF(I20=5,"ü","û")</f>
        <v>û</v>
      </c>
      <c r="L20" s="89"/>
      <c r="M20" s="93"/>
      <c r="N20" s="93"/>
      <c r="O20" s="93"/>
      <c r="P20" s="93"/>
      <c r="Q20" s="94"/>
    </row>
    <row r="21" spans="1:17" s="6" customFormat="1" x14ac:dyDescent="0.2">
      <c r="L21" s="89"/>
      <c r="M21" s="93"/>
      <c r="N21" s="93"/>
      <c r="O21" s="93"/>
      <c r="P21" s="93"/>
      <c r="Q21" s="94"/>
    </row>
    <row r="22" spans="1:17" s="6" customFormat="1" x14ac:dyDescent="0.2">
      <c r="L22" s="89"/>
      <c r="M22" s="93"/>
      <c r="N22" s="93"/>
      <c r="O22" s="93"/>
      <c r="P22" s="93"/>
      <c r="Q22" s="94"/>
    </row>
    <row r="23" spans="1:17" s="6" customFormat="1" x14ac:dyDescent="0.2"/>
    <row r="24" spans="1:17" s="6" customFormat="1" x14ac:dyDescent="0.2"/>
    <row r="25" spans="1:17" s="6" customFormat="1" x14ac:dyDescent="0.2"/>
    <row r="26" spans="1:17" s="6" customFormat="1" x14ac:dyDescent="0.2">
      <c r="A26" s="6" t="str">
        <f t="shared" ref="A26:H39" si="6">A4</f>
        <v>ลำดับ</v>
      </c>
      <c r="B26" s="6" t="str">
        <f t="shared" si="6"/>
        <v>หน่วยงาน</v>
      </c>
      <c r="C26" s="6">
        <f t="shared" si="6"/>
        <v>0</v>
      </c>
      <c r="D26" s="6" t="str">
        <f t="shared" si="6"/>
        <v>เป้าหมาย</v>
      </c>
      <c r="E26" s="6" t="str">
        <f t="shared" si="6"/>
        <v>จำนวนผลงานวิจัยหรืองานสร้างสรรค์ที่ยื่นจด</v>
      </c>
      <c r="F26" s="6">
        <f t="shared" si="6"/>
        <v>0</v>
      </c>
      <c r="G26" s="6">
        <f t="shared" si="6"/>
        <v>0</v>
      </c>
      <c r="H26" s="6" t="str">
        <f t="shared" si="6"/>
        <v>ร้อยละการบรรลุเป้าหมาย</v>
      </c>
    </row>
    <row r="27" spans="1:17" s="6" customFormat="1" ht="120" x14ac:dyDescent="0.2">
      <c r="A27" s="6">
        <f t="shared" si="6"/>
        <v>0</v>
      </c>
      <c r="B27" s="6">
        <f t="shared" si="6"/>
        <v>0</v>
      </c>
      <c r="C27" s="6" t="s">
        <v>10</v>
      </c>
      <c r="D27" s="6" t="s">
        <v>11</v>
      </c>
      <c r="E27" s="6" t="str">
        <f t="shared" si="6"/>
        <v>อนุสิทธิบัตร</v>
      </c>
      <c r="F27" s="6" t="str">
        <f t="shared" si="6"/>
        <v>สิทธิบัตร</v>
      </c>
      <c r="G27" s="95" t="s">
        <v>41</v>
      </c>
      <c r="H27" s="6">
        <f t="shared" si="6"/>
        <v>0</v>
      </c>
    </row>
    <row r="28" spans="1:17" s="6" customFormat="1" x14ac:dyDescent="0.2">
      <c r="A28" s="6">
        <f t="shared" si="6"/>
        <v>1</v>
      </c>
      <c r="B28" s="6" t="str">
        <f t="shared" si="6"/>
        <v>1) คณะครุศาสตร์</v>
      </c>
      <c r="C28" s="6" t="s">
        <v>42</v>
      </c>
      <c r="D28" s="6">
        <f t="shared" ref="D28:D38" si="7">D6</f>
        <v>2</v>
      </c>
      <c r="E28" s="6">
        <f t="shared" si="6"/>
        <v>0</v>
      </c>
      <c r="F28" s="6">
        <f t="shared" si="6"/>
        <v>0</v>
      </c>
      <c r="G28" s="6">
        <f t="shared" si="6"/>
        <v>0</v>
      </c>
      <c r="H28" s="6" t="str">
        <f t="shared" si="6"/>
        <v>N/A</v>
      </c>
    </row>
    <row r="29" spans="1:17" s="6" customFormat="1" x14ac:dyDescent="0.2">
      <c r="A29" s="6">
        <f t="shared" si="6"/>
        <v>2</v>
      </c>
      <c r="B29" s="6" t="str">
        <f t="shared" si="6"/>
        <v>2) คณะวิทยาศาสตร์และเทคโนโลยี</v>
      </c>
      <c r="C29" s="6" t="s">
        <v>43</v>
      </c>
      <c r="D29" s="6">
        <f t="shared" si="7"/>
        <v>20</v>
      </c>
      <c r="E29" s="6">
        <f t="shared" si="6"/>
        <v>4</v>
      </c>
      <c r="F29" s="6">
        <f t="shared" si="6"/>
        <v>0</v>
      </c>
      <c r="G29" s="6">
        <f t="shared" si="6"/>
        <v>4</v>
      </c>
      <c r="H29" s="6">
        <f t="shared" si="6"/>
        <v>20</v>
      </c>
    </row>
    <row r="30" spans="1:17" s="6" customFormat="1" x14ac:dyDescent="0.2">
      <c r="A30" s="6">
        <f t="shared" si="6"/>
        <v>3</v>
      </c>
      <c r="B30" s="6" t="str">
        <f t="shared" si="6"/>
        <v>3) คณะมนุษยศาสตร์และสังคมศาสตร์</v>
      </c>
      <c r="C30" s="6" t="s">
        <v>44</v>
      </c>
      <c r="D30" s="6">
        <f t="shared" si="7"/>
        <v>1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 t="str">
        <f t="shared" si="6"/>
        <v>N/A</v>
      </c>
      <c r="J30" s="6" t="s">
        <v>45</v>
      </c>
    </row>
    <row r="31" spans="1:17" s="6" customFormat="1" x14ac:dyDescent="0.2">
      <c r="A31" s="6">
        <f t="shared" si="6"/>
        <v>4</v>
      </c>
      <c r="B31" s="6" t="str">
        <f t="shared" si="6"/>
        <v>5) คณะเทคโนโลยีอุตสาหกรรม</v>
      </c>
      <c r="C31" s="6" t="s">
        <v>46</v>
      </c>
      <c r="D31" s="6">
        <f t="shared" si="7"/>
        <v>20</v>
      </c>
      <c r="E31" s="6">
        <f t="shared" si="6"/>
        <v>5</v>
      </c>
      <c r="F31" s="6">
        <f t="shared" si="6"/>
        <v>0</v>
      </c>
      <c r="G31" s="6">
        <f t="shared" si="6"/>
        <v>5</v>
      </c>
      <c r="H31" s="6">
        <f t="shared" si="6"/>
        <v>25</v>
      </c>
    </row>
    <row r="32" spans="1:17" s="6" customFormat="1" x14ac:dyDescent="0.2">
      <c r="A32" s="6">
        <f t="shared" si="6"/>
        <v>5</v>
      </c>
      <c r="B32" s="6" t="str">
        <f t="shared" si="6"/>
        <v>6) คณะศิลปกรรมศาสตร์</v>
      </c>
      <c r="C32" s="6" t="s">
        <v>47</v>
      </c>
      <c r="D32" s="6">
        <f t="shared" si="7"/>
        <v>75</v>
      </c>
      <c r="E32" s="6">
        <f t="shared" si="6"/>
        <v>1</v>
      </c>
      <c r="F32" s="6">
        <f t="shared" si="6"/>
        <v>36</v>
      </c>
      <c r="G32" s="6">
        <f t="shared" si="6"/>
        <v>37</v>
      </c>
      <c r="H32" s="6">
        <f t="shared" si="6"/>
        <v>49.33</v>
      </c>
    </row>
    <row r="33" spans="1:10" s="6" customFormat="1" x14ac:dyDescent="0.2">
      <c r="A33" s="6">
        <f t="shared" si="6"/>
        <v>6</v>
      </c>
      <c r="B33" s="6" t="str">
        <f t="shared" si="6"/>
        <v>8) วิทยาลัยนวัตกรรมและการจัดการ</v>
      </c>
      <c r="C33" s="6" t="s">
        <v>48</v>
      </c>
      <c r="D33" s="6">
        <f t="shared" si="7"/>
        <v>1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 t="str">
        <f t="shared" si="6"/>
        <v>N/A</v>
      </c>
    </row>
    <row r="34" spans="1:10" s="6" customFormat="1" x14ac:dyDescent="0.2">
      <c r="A34" s="6">
        <f t="shared" si="6"/>
        <v>7</v>
      </c>
      <c r="B34" s="6" t="str">
        <f t="shared" si="6"/>
        <v>10) วิทยาลัยสหเวชศาสตร์</v>
      </c>
      <c r="C34" s="6" t="s">
        <v>49</v>
      </c>
      <c r="D34" s="6">
        <f t="shared" si="7"/>
        <v>8</v>
      </c>
      <c r="E34" s="6">
        <f t="shared" si="6"/>
        <v>7</v>
      </c>
      <c r="F34" s="6">
        <f t="shared" si="6"/>
        <v>0</v>
      </c>
      <c r="G34" s="6">
        <f t="shared" si="6"/>
        <v>7</v>
      </c>
      <c r="H34" s="6">
        <f t="shared" si="6"/>
        <v>87.5</v>
      </c>
    </row>
    <row r="35" spans="1:10" s="6" customFormat="1" x14ac:dyDescent="0.2">
      <c r="A35" s="6">
        <f t="shared" si="6"/>
        <v>8</v>
      </c>
      <c r="B35" s="6" t="str">
        <f t="shared" si="6"/>
        <v xml:space="preserve">11) วิทยาลัยโลจิสติกส์และซัพพลายเชน </v>
      </c>
      <c r="C35" s="6" t="s">
        <v>50</v>
      </c>
      <c r="D35" s="6">
        <f t="shared" si="7"/>
        <v>3</v>
      </c>
      <c r="E35" s="6">
        <f t="shared" si="6"/>
        <v>0</v>
      </c>
      <c r="F35" s="6">
        <f t="shared" si="6"/>
        <v>0</v>
      </c>
      <c r="G35" s="6">
        <f t="shared" si="6"/>
        <v>0</v>
      </c>
      <c r="H35" s="6" t="str">
        <f t="shared" si="6"/>
        <v>N/A</v>
      </c>
      <c r="J35" s="6" t="s">
        <v>51</v>
      </c>
    </row>
    <row r="36" spans="1:10" s="6" customFormat="1" x14ac:dyDescent="0.2">
      <c r="A36" s="6">
        <f t="shared" ref="A36" si="8">A16</f>
        <v>11</v>
      </c>
      <c r="B36" s="6" t="str">
        <f>B14</f>
        <v xml:space="preserve">12) บัณฑิตวิทยาลัย </v>
      </c>
      <c r="C36" s="6" t="s">
        <v>52</v>
      </c>
      <c r="D36" s="96">
        <f t="shared" si="7"/>
        <v>0</v>
      </c>
      <c r="E36" s="6">
        <f t="shared" si="6"/>
        <v>4</v>
      </c>
      <c r="F36" s="6">
        <f t="shared" si="6"/>
        <v>0</v>
      </c>
      <c r="G36" s="97">
        <f t="shared" si="6"/>
        <v>4</v>
      </c>
      <c r="H36" s="98">
        <f t="shared" si="6"/>
        <v>0</v>
      </c>
    </row>
    <row r="37" spans="1:10" s="6" customFormat="1" x14ac:dyDescent="0.2">
      <c r="B37" s="6" t="str">
        <f>B15</f>
        <v>13) วิทยาลัยนิเทศศาสตร์</v>
      </c>
      <c r="C37" s="6" t="s">
        <v>53</v>
      </c>
      <c r="D37" s="96">
        <f t="shared" si="7"/>
        <v>0</v>
      </c>
      <c r="E37" s="6">
        <f t="shared" si="6"/>
        <v>0</v>
      </c>
      <c r="F37" s="6">
        <f t="shared" si="6"/>
        <v>1</v>
      </c>
      <c r="G37" s="97">
        <f t="shared" si="6"/>
        <v>1</v>
      </c>
      <c r="H37" s="98">
        <f t="shared" si="6"/>
        <v>0</v>
      </c>
    </row>
    <row r="38" spans="1:10" s="6" customFormat="1" x14ac:dyDescent="0.2">
      <c r="B38" s="6" t="str">
        <f>B16</f>
        <v>14) วิทยาลัยการเมืองและการปกครอง</v>
      </c>
      <c r="C38" s="6" t="s">
        <v>54</v>
      </c>
      <c r="D38" s="96">
        <f t="shared" si="7"/>
        <v>0</v>
      </c>
      <c r="E38" s="6">
        <f t="shared" si="6"/>
        <v>0</v>
      </c>
      <c r="F38" s="6">
        <f t="shared" si="6"/>
        <v>1</v>
      </c>
      <c r="G38" s="97">
        <f t="shared" si="6"/>
        <v>1</v>
      </c>
      <c r="H38" s="98">
        <f t="shared" si="6"/>
        <v>0</v>
      </c>
    </row>
    <row r="39" spans="1:10" s="6" customFormat="1" x14ac:dyDescent="0.2">
      <c r="A39" s="6" t="str">
        <f>A17</f>
        <v>ระดับมหาวิทยาลัย</v>
      </c>
      <c r="B39" s="6">
        <f>B17</f>
        <v>0</v>
      </c>
      <c r="C39" s="6" t="s">
        <v>30</v>
      </c>
      <c r="D39" s="6">
        <f>D17</f>
        <v>130</v>
      </c>
      <c r="E39" s="6">
        <f t="shared" si="6"/>
        <v>21</v>
      </c>
      <c r="F39" s="6">
        <f t="shared" si="6"/>
        <v>38</v>
      </c>
      <c r="G39" s="6">
        <f t="shared" si="6"/>
        <v>59</v>
      </c>
      <c r="H39" s="6">
        <f>H17</f>
        <v>45.38</v>
      </c>
    </row>
    <row r="40" spans="1:10" s="6" customFormat="1" x14ac:dyDescent="0.2">
      <c r="J40" s="6" t="s">
        <v>55</v>
      </c>
    </row>
    <row r="41" spans="1:10" s="6" customFormat="1" x14ac:dyDescent="0.2">
      <c r="J41" s="6" t="s">
        <v>56</v>
      </c>
    </row>
    <row r="42" spans="1:10" s="6" customFormat="1" x14ac:dyDescent="0.2">
      <c r="J42" s="6" t="s">
        <v>57</v>
      </c>
    </row>
    <row r="43" spans="1:10" s="6" customFormat="1" x14ac:dyDescent="0.2">
      <c r="J43" s="6" t="s">
        <v>53</v>
      </c>
    </row>
    <row r="44" spans="1:10" s="6" customFormat="1" x14ac:dyDescent="0.2">
      <c r="J44" s="6" t="s">
        <v>58</v>
      </c>
    </row>
    <row r="45" spans="1:10" s="6" customFormat="1" x14ac:dyDescent="0.2">
      <c r="J45" s="6" t="s">
        <v>30</v>
      </c>
    </row>
    <row r="46" spans="1:10" s="6" customFormat="1" x14ac:dyDescent="0.2"/>
    <row r="47" spans="1:10" s="6" customFormat="1" x14ac:dyDescent="0.2"/>
    <row r="48" spans="1:10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26">
    <mergeCell ref="B16:C16"/>
    <mergeCell ref="A17:C17"/>
    <mergeCell ref="A19:B20"/>
    <mergeCell ref="C19:G20"/>
    <mergeCell ref="B10:C10"/>
    <mergeCell ref="B11:C11"/>
    <mergeCell ref="B12:C12"/>
    <mergeCell ref="B13:C13"/>
    <mergeCell ref="B14:C14"/>
    <mergeCell ref="B15:C15"/>
    <mergeCell ref="I4:I5"/>
    <mergeCell ref="J4:J5"/>
    <mergeCell ref="B6:C6"/>
    <mergeCell ref="B7:C7"/>
    <mergeCell ref="B8:C8"/>
    <mergeCell ref="B9:C9"/>
    <mergeCell ref="A1:B1"/>
    <mergeCell ref="C1:G1"/>
    <mergeCell ref="I1:J1"/>
    <mergeCell ref="A2:B2"/>
    <mergeCell ref="I2:J2"/>
    <mergeCell ref="A4:A5"/>
    <mergeCell ref="B4:C5"/>
    <mergeCell ref="D4:D5"/>
    <mergeCell ref="E4:G4"/>
    <mergeCell ref="H4:H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zoomScale="80" zoomScaleNormal="80" workbookViewId="0">
      <pane xSplit="3" ySplit="4" topLeftCell="G54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24" x14ac:dyDescent="0.2"/>
  <cols>
    <col min="1" max="1" width="9" style="123"/>
    <col min="2" max="2" width="18.75" style="123" bestFit="1" customWidth="1"/>
    <col min="3" max="3" width="23.125" style="123" customWidth="1"/>
    <col min="4" max="4" width="25" style="123" customWidth="1"/>
    <col min="5" max="5" width="14.75" style="123" customWidth="1"/>
    <col min="6" max="6" width="15.25" style="123" customWidth="1"/>
    <col min="7" max="7" width="23.75" style="123" customWidth="1"/>
    <col min="8" max="8" width="26.125" style="123" customWidth="1"/>
    <col min="9" max="50" width="9" style="104"/>
    <col min="51" max="16384" width="9" style="123"/>
  </cols>
  <sheetData>
    <row r="1" spans="1:9" ht="30.75" x14ac:dyDescent="0.2">
      <c r="A1" s="99"/>
      <c r="B1" s="100" t="s">
        <v>59</v>
      </c>
      <c r="C1" s="101" t="s">
        <v>1</v>
      </c>
      <c r="D1" s="101"/>
      <c r="E1" s="101"/>
      <c r="F1" s="101"/>
      <c r="G1" s="101"/>
      <c r="H1" s="102" t="s">
        <v>2</v>
      </c>
      <c r="I1" s="103"/>
    </row>
    <row r="2" spans="1:9" ht="30.75" x14ac:dyDescent="0.2">
      <c r="A2" s="105"/>
      <c r="B2" s="106" t="s">
        <v>3</v>
      </c>
      <c r="C2" s="107" t="s">
        <v>4</v>
      </c>
      <c r="D2" s="108"/>
      <c r="E2" s="108"/>
      <c r="F2" s="108"/>
      <c r="G2" s="108"/>
      <c r="H2" s="109" t="s">
        <v>5</v>
      </c>
      <c r="I2" s="110"/>
    </row>
    <row r="3" spans="1:9" s="104" customFormat="1" ht="27.75" x14ac:dyDescent="0.2">
      <c r="A3" s="105"/>
      <c r="B3" s="14" t="s">
        <v>6</v>
      </c>
      <c r="C3" s="15" t="s">
        <v>7</v>
      </c>
      <c r="D3" s="16"/>
      <c r="E3" s="16" t="s">
        <v>8</v>
      </c>
      <c r="G3" s="111"/>
      <c r="H3" s="111"/>
    </row>
    <row r="4" spans="1:9" ht="27.75" x14ac:dyDescent="0.2">
      <c r="A4" s="112" t="s">
        <v>9</v>
      </c>
      <c r="B4" s="113" t="s">
        <v>60</v>
      </c>
      <c r="C4" s="113"/>
      <c r="D4" s="112" t="s">
        <v>61</v>
      </c>
      <c r="E4" s="114" t="s">
        <v>62</v>
      </c>
      <c r="F4" s="114" t="s">
        <v>63</v>
      </c>
      <c r="G4" s="114" t="s">
        <v>64</v>
      </c>
      <c r="H4" s="112" t="s">
        <v>65</v>
      </c>
    </row>
    <row r="5" spans="1:9" s="104" customFormat="1" ht="72" x14ac:dyDescent="0.2">
      <c r="A5" s="115">
        <v>1</v>
      </c>
      <c r="B5" s="116" t="s">
        <v>66</v>
      </c>
      <c r="C5" s="117"/>
      <c r="D5" s="118" t="s">
        <v>67</v>
      </c>
      <c r="E5" s="119" t="s">
        <v>68</v>
      </c>
      <c r="F5" s="118">
        <v>2103003032</v>
      </c>
      <c r="G5" s="120" t="s">
        <v>69</v>
      </c>
      <c r="H5" s="120" t="s">
        <v>70</v>
      </c>
    </row>
    <row r="6" spans="1:9" s="104" customFormat="1" ht="72" x14ac:dyDescent="0.2">
      <c r="A6" s="115">
        <v>2</v>
      </c>
      <c r="B6" s="116" t="s">
        <v>66</v>
      </c>
      <c r="C6" s="117"/>
      <c r="D6" s="118" t="s">
        <v>67</v>
      </c>
      <c r="E6" s="119" t="s">
        <v>68</v>
      </c>
      <c r="F6" s="118">
        <v>2103003033</v>
      </c>
      <c r="G6" s="120" t="s">
        <v>69</v>
      </c>
      <c r="H6" s="120" t="s">
        <v>70</v>
      </c>
    </row>
    <row r="7" spans="1:9" s="104" customFormat="1" ht="72" x14ac:dyDescent="0.2">
      <c r="A7" s="115">
        <v>3</v>
      </c>
      <c r="B7" s="116" t="s">
        <v>66</v>
      </c>
      <c r="C7" s="117"/>
      <c r="D7" s="118" t="s">
        <v>67</v>
      </c>
      <c r="E7" s="119" t="s">
        <v>68</v>
      </c>
      <c r="F7" s="118">
        <v>2103003034</v>
      </c>
      <c r="G7" s="120" t="s">
        <v>69</v>
      </c>
      <c r="H7" s="120" t="s">
        <v>70</v>
      </c>
    </row>
    <row r="8" spans="1:9" s="104" customFormat="1" ht="72" x14ac:dyDescent="0.2">
      <c r="A8" s="115">
        <v>4</v>
      </c>
      <c r="B8" s="116" t="s">
        <v>66</v>
      </c>
      <c r="C8" s="117"/>
      <c r="D8" s="118" t="s">
        <v>67</v>
      </c>
      <c r="E8" s="119" t="s">
        <v>68</v>
      </c>
      <c r="F8" s="118">
        <v>2103003035</v>
      </c>
      <c r="G8" s="120" t="s">
        <v>69</v>
      </c>
      <c r="H8" s="120" t="s">
        <v>70</v>
      </c>
    </row>
    <row r="9" spans="1:9" s="104" customFormat="1" x14ac:dyDescent="0.2">
      <c r="A9" s="115">
        <v>5</v>
      </c>
      <c r="B9" s="116" t="s">
        <v>71</v>
      </c>
      <c r="C9" s="117"/>
      <c r="D9" s="118" t="s">
        <v>67</v>
      </c>
      <c r="E9" s="119" t="s">
        <v>68</v>
      </c>
      <c r="F9" s="118">
        <v>2103003031</v>
      </c>
      <c r="G9" s="118" t="s">
        <v>72</v>
      </c>
      <c r="H9" s="118" t="s">
        <v>73</v>
      </c>
    </row>
    <row r="10" spans="1:9" s="104" customFormat="1" x14ac:dyDescent="0.2">
      <c r="A10" s="115">
        <v>6</v>
      </c>
      <c r="B10" s="116" t="s">
        <v>74</v>
      </c>
      <c r="C10" s="117"/>
      <c r="D10" s="118" t="s">
        <v>75</v>
      </c>
      <c r="E10" s="119" t="s">
        <v>68</v>
      </c>
      <c r="F10" s="118">
        <v>2102004377</v>
      </c>
      <c r="G10" s="118" t="s">
        <v>76</v>
      </c>
      <c r="H10" s="118" t="s">
        <v>73</v>
      </c>
    </row>
    <row r="11" spans="1:9" s="104" customFormat="1" x14ac:dyDescent="0.2">
      <c r="A11" s="115">
        <v>7</v>
      </c>
      <c r="B11" s="116" t="s">
        <v>74</v>
      </c>
      <c r="C11" s="117"/>
      <c r="D11" s="118" t="s">
        <v>75</v>
      </c>
      <c r="E11" s="119" t="s">
        <v>68</v>
      </c>
      <c r="F11" s="118">
        <v>2102004378</v>
      </c>
      <c r="G11" s="118" t="s">
        <v>76</v>
      </c>
      <c r="H11" s="118" t="s">
        <v>73</v>
      </c>
    </row>
    <row r="12" spans="1:9" s="104" customFormat="1" x14ac:dyDescent="0.2">
      <c r="A12" s="115">
        <v>8</v>
      </c>
      <c r="B12" s="116" t="s">
        <v>74</v>
      </c>
      <c r="C12" s="117"/>
      <c r="D12" s="118" t="s">
        <v>75</v>
      </c>
      <c r="E12" s="119" t="s">
        <v>68</v>
      </c>
      <c r="F12" s="118">
        <v>2102004379</v>
      </c>
      <c r="G12" s="118" t="s">
        <v>77</v>
      </c>
      <c r="H12" s="118" t="s">
        <v>78</v>
      </c>
    </row>
    <row r="13" spans="1:9" s="104" customFormat="1" x14ac:dyDescent="0.2">
      <c r="A13" s="115">
        <v>9</v>
      </c>
      <c r="B13" s="116" t="s">
        <v>74</v>
      </c>
      <c r="C13" s="117"/>
      <c r="D13" s="118" t="s">
        <v>75</v>
      </c>
      <c r="E13" s="119" t="s">
        <v>68</v>
      </c>
      <c r="F13" s="118">
        <v>2102004380</v>
      </c>
      <c r="G13" s="118" t="s">
        <v>79</v>
      </c>
      <c r="H13" s="118" t="s">
        <v>73</v>
      </c>
    </row>
    <row r="14" spans="1:9" s="104" customFormat="1" ht="48" x14ac:dyDescent="0.2">
      <c r="A14" s="115">
        <v>10</v>
      </c>
      <c r="B14" s="116" t="s">
        <v>74</v>
      </c>
      <c r="C14" s="117"/>
      <c r="D14" s="118" t="s">
        <v>75</v>
      </c>
      <c r="E14" s="119" t="s">
        <v>68</v>
      </c>
      <c r="F14" s="118">
        <v>2102004381</v>
      </c>
      <c r="G14" s="120" t="s">
        <v>79</v>
      </c>
      <c r="H14" s="118" t="s">
        <v>73</v>
      </c>
    </row>
    <row r="15" spans="1:9" s="104" customFormat="1" ht="48" x14ac:dyDescent="0.2">
      <c r="A15" s="115">
        <v>11</v>
      </c>
      <c r="B15" s="116" t="s">
        <v>74</v>
      </c>
      <c r="C15" s="117"/>
      <c r="D15" s="118" t="s">
        <v>75</v>
      </c>
      <c r="E15" s="119" t="s">
        <v>68</v>
      </c>
      <c r="F15" s="118">
        <v>2102004382</v>
      </c>
      <c r="G15" s="120" t="s">
        <v>79</v>
      </c>
      <c r="H15" s="118" t="s">
        <v>73</v>
      </c>
    </row>
    <row r="16" spans="1:9" s="104" customFormat="1" ht="48" x14ac:dyDescent="0.2">
      <c r="A16" s="115">
        <v>12</v>
      </c>
      <c r="B16" s="116" t="s">
        <v>74</v>
      </c>
      <c r="C16" s="117"/>
      <c r="D16" s="118" t="s">
        <v>75</v>
      </c>
      <c r="E16" s="119" t="s">
        <v>68</v>
      </c>
      <c r="F16" s="118">
        <v>2102004383</v>
      </c>
      <c r="G16" s="120" t="s">
        <v>79</v>
      </c>
      <c r="H16" s="118" t="s">
        <v>73</v>
      </c>
    </row>
    <row r="17" spans="1:8" s="104" customFormat="1" ht="48" x14ac:dyDescent="0.2">
      <c r="A17" s="115">
        <v>13</v>
      </c>
      <c r="B17" s="116" t="s">
        <v>80</v>
      </c>
      <c r="C17" s="117"/>
      <c r="D17" s="118" t="s">
        <v>75</v>
      </c>
      <c r="E17" s="119" t="s">
        <v>81</v>
      </c>
      <c r="F17" s="118">
        <v>2102004736</v>
      </c>
      <c r="G17" s="120" t="s">
        <v>82</v>
      </c>
      <c r="H17" s="118" t="s">
        <v>73</v>
      </c>
    </row>
    <row r="18" spans="1:8" s="104" customFormat="1" ht="48" x14ac:dyDescent="0.2">
      <c r="A18" s="115">
        <v>14</v>
      </c>
      <c r="B18" s="116" t="s">
        <v>80</v>
      </c>
      <c r="C18" s="117"/>
      <c r="D18" s="118" t="s">
        <v>75</v>
      </c>
      <c r="E18" s="119" t="s">
        <v>81</v>
      </c>
      <c r="F18" s="118">
        <v>2102004737</v>
      </c>
      <c r="G18" s="120" t="s">
        <v>82</v>
      </c>
      <c r="H18" s="118" t="s">
        <v>73</v>
      </c>
    </row>
    <row r="19" spans="1:8" s="104" customFormat="1" x14ac:dyDescent="0.2">
      <c r="A19" s="115">
        <v>15</v>
      </c>
      <c r="B19" s="116" t="s">
        <v>83</v>
      </c>
      <c r="C19" s="117"/>
      <c r="D19" s="118" t="s">
        <v>75</v>
      </c>
      <c r="E19" s="119" t="s">
        <v>81</v>
      </c>
      <c r="F19" s="118">
        <v>2102004738</v>
      </c>
      <c r="G19" s="118" t="s">
        <v>84</v>
      </c>
      <c r="H19" s="118" t="s">
        <v>85</v>
      </c>
    </row>
    <row r="20" spans="1:8" s="104" customFormat="1" ht="96" x14ac:dyDescent="0.2">
      <c r="A20" s="115">
        <v>16</v>
      </c>
      <c r="B20" s="116" t="s">
        <v>86</v>
      </c>
      <c r="C20" s="117"/>
      <c r="D20" s="118" t="s">
        <v>67</v>
      </c>
      <c r="E20" s="119" t="s">
        <v>81</v>
      </c>
      <c r="F20" s="118">
        <v>2103003101</v>
      </c>
      <c r="G20" s="120" t="s">
        <v>87</v>
      </c>
      <c r="H20" s="120" t="s">
        <v>88</v>
      </c>
    </row>
    <row r="21" spans="1:8" s="104" customFormat="1" ht="50.25" customHeight="1" x14ac:dyDescent="0.2">
      <c r="A21" s="115">
        <v>17</v>
      </c>
      <c r="B21" s="121" t="s">
        <v>89</v>
      </c>
      <c r="C21" s="122"/>
      <c r="D21" s="118" t="s">
        <v>67</v>
      </c>
      <c r="E21" s="119" t="s">
        <v>81</v>
      </c>
      <c r="F21" s="118">
        <v>2103003099</v>
      </c>
      <c r="G21" s="118" t="s">
        <v>90</v>
      </c>
      <c r="H21" s="118" t="s">
        <v>91</v>
      </c>
    </row>
    <row r="22" spans="1:8" s="104" customFormat="1" ht="44.25" customHeight="1" x14ac:dyDescent="0.2">
      <c r="A22" s="115">
        <v>18</v>
      </c>
      <c r="B22" s="116" t="s">
        <v>92</v>
      </c>
      <c r="C22" s="117"/>
      <c r="D22" s="118" t="s">
        <v>67</v>
      </c>
      <c r="E22" s="119" t="s">
        <v>81</v>
      </c>
      <c r="F22" s="118">
        <v>2103003100</v>
      </c>
      <c r="G22" s="118" t="s">
        <v>90</v>
      </c>
      <c r="H22" s="118" t="s">
        <v>91</v>
      </c>
    </row>
    <row r="23" spans="1:8" s="104" customFormat="1" ht="144" x14ac:dyDescent="0.2">
      <c r="A23" s="115">
        <v>19</v>
      </c>
      <c r="B23" s="116" t="s">
        <v>93</v>
      </c>
      <c r="C23" s="117"/>
      <c r="D23" s="118" t="s">
        <v>67</v>
      </c>
      <c r="E23" s="119" t="s">
        <v>94</v>
      </c>
      <c r="F23" s="118">
        <v>2103003055</v>
      </c>
      <c r="G23" s="120" t="s">
        <v>95</v>
      </c>
      <c r="H23" s="120" t="s">
        <v>96</v>
      </c>
    </row>
    <row r="24" spans="1:8" s="104" customFormat="1" ht="51.75" customHeight="1" x14ac:dyDescent="0.2">
      <c r="A24" s="115">
        <v>20</v>
      </c>
      <c r="B24" s="121" t="s">
        <v>97</v>
      </c>
      <c r="C24" s="122"/>
      <c r="D24" s="118" t="s">
        <v>67</v>
      </c>
      <c r="E24" s="119" t="s">
        <v>98</v>
      </c>
      <c r="F24" s="118">
        <v>2103003127</v>
      </c>
      <c r="G24" s="118" t="s">
        <v>99</v>
      </c>
      <c r="H24" s="118" t="s">
        <v>100</v>
      </c>
    </row>
    <row r="25" spans="1:8" s="104" customFormat="1" ht="120" x14ac:dyDescent="0.2">
      <c r="A25" s="115">
        <v>21</v>
      </c>
      <c r="B25" s="116" t="s">
        <v>101</v>
      </c>
      <c r="C25" s="117"/>
      <c r="D25" s="118" t="s">
        <v>67</v>
      </c>
      <c r="E25" s="119" t="s">
        <v>102</v>
      </c>
      <c r="F25" s="118">
        <v>2103003190</v>
      </c>
      <c r="G25" s="120" t="s">
        <v>103</v>
      </c>
      <c r="H25" s="120" t="s">
        <v>104</v>
      </c>
    </row>
    <row r="26" spans="1:8" s="104" customFormat="1" ht="47.25" customHeight="1" x14ac:dyDescent="0.2">
      <c r="A26" s="115">
        <v>22</v>
      </c>
      <c r="B26" s="116" t="s">
        <v>105</v>
      </c>
      <c r="C26" s="117"/>
      <c r="D26" s="118" t="s">
        <v>67</v>
      </c>
      <c r="E26" s="119" t="s">
        <v>102</v>
      </c>
      <c r="F26" s="118">
        <v>2103003189</v>
      </c>
      <c r="G26" s="120" t="s">
        <v>106</v>
      </c>
      <c r="H26" s="120" t="s">
        <v>107</v>
      </c>
    </row>
    <row r="27" spans="1:8" s="104" customFormat="1" ht="50.25" customHeight="1" x14ac:dyDescent="0.2">
      <c r="A27" s="115">
        <v>23</v>
      </c>
      <c r="B27" s="121" t="s">
        <v>108</v>
      </c>
      <c r="C27" s="122"/>
      <c r="D27" s="118" t="s">
        <v>67</v>
      </c>
      <c r="E27" s="119" t="s">
        <v>109</v>
      </c>
      <c r="F27" s="118">
        <v>2103003376</v>
      </c>
      <c r="G27" s="118" t="s">
        <v>110</v>
      </c>
      <c r="H27" s="118" t="s">
        <v>111</v>
      </c>
    </row>
    <row r="28" spans="1:8" s="104" customFormat="1" ht="35.25" customHeight="1" x14ac:dyDescent="0.2">
      <c r="A28" s="115">
        <v>24</v>
      </c>
      <c r="B28" s="116" t="s">
        <v>112</v>
      </c>
      <c r="C28" s="117"/>
      <c r="D28" s="118" t="s">
        <v>67</v>
      </c>
      <c r="E28" s="119" t="s">
        <v>109</v>
      </c>
      <c r="F28" s="118">
        <v>2103003377</v>
      </c>
      <c r="G28" s="118" t="s">
        <v>113</v>
      </c>
      <c r="H28" s="118" t="s">
        <v>100</v>
      </c>
    </row>
    <row r="29" spans="1:8" s="104" customFormat="1" x14ac:dyDescent="0.2">
      <c r="A29" s="115">
        <v>25</v>
      </c>
      <c r="B29" s="116" t="s">
        <v>114</v>
      </c>
      <c r="C29" s="117"/>
      <c r="D29" s="118" t="s">
        <v>75</v>
      </c>
      <c r="E29" s="119" t="s">
        <v>94</v>
      </c>
      <c r="F29" s="118">
        <v>2102004739</v>
      </c>
      <c r="G29" s="118" t="s">
        <v>79</v>
      </c>
      <c r="H29" s="118" t="s">
        <v>73</v>
      </c>
    </row>
    <row r="30" spans="1:8" s="104" customFormat="1" x14ac:dyDescent="0.2">
      <c r="A30" s="115">
        <v>26</v>
      </c>
      <c r="B30" s="116" t="s">
        <v>114</v>
      </c>
      <c r="C30" s="117"/>
      <c r="D30" s="118" t="s">
        <v>75</v>
      </c>
      <c r="E30" s="119" t="s">
        <v>94</v>
      </c>
      <c r="F30" s="118">
        <v>2102004740</v>
      </c>
      <c r="G30" s="118" t="s">
        <v>79</v>
      </c>
      <c r="H30" s="118" t="s">
        <v>73</v>
      </c>
    </row>
    <row r="31" spans="1:8" s="104" customFormat="1" x14ac:dyDescent="0.2">
      <c r="A31" s="115">
        <v>27</v>
      </c>
      <c r="B31" s="116" t="s">
        <v>115</v>
      </c>
      <c r="C31" s="117"/>
      <c r="D31" s="118" t="s">
        <v>75</v>
      </c>
      <c r="E31" s="119" t="s">
        <v>94</v>
      </c>
      <c r="F31" s="118">
        <v>2102004741</v>
      </c>
      <c r="G31" s="118" t="s">
        <v>79</v>
      </c>
      <c r="H31" s="118" t="s">
        <v>73</v>
      </c>
    </row>
    <row r="32" spans="1:8" s="104" customFormat="1" ht="96" x14ac:dyDescent="0.2">
      <c r="A32" s="115">
        <v>28</v>
      </c>
      <c r="B32" s="116" t="s">
        <v>116</v>
      </c>
      <c r="C32" s="117"/>
      <c r="D32" s="118" t="s">
        <v>75</v>
      </c>
      <c r="E32" s="119" t="s">
        <v>98</v>
      </c>
      <c r="F32" s="118">
        <v>2102004628</v>
      </c>
      <c r="G32" s="120" t="s">
        <v>117</v>
      </c>
      <c r="H32" s="118" t="s">
        <v>73</v>
      </c>
    </row>
    <row r="33" spans="1:8" s="104" customFormat="1" ht="96" x14ac:dyDescent="0.2">
      <c r="A33" s="115">
        <v>29</v>
      </c>
      <c r="B33" s="116" t="s">
        <v>116</v>
      </c>
      <c r="C33" s="117"/>
      <c r="D33" s="118" t="s">
        <v>75</v>
      </c>
      <c r="E33" s="119" t="s">
        <v>98</v>
      </c>
      <c r="F33" s="118">
        <v>2102004629</v>
      </c>
      <c r="G33" s="120" t="s">
        <v>117</v>
      </c>
      <c r="H33" s="118" t="s">
        <v>73</v>
      </c>
    </row>
    <row r="34" spans="1:8" s="104" customFormat="1" ht="96" x14ac:dyDescent="0.2">
      <c r="A34" s="115">
        <v>30</v>
      </c>
      <c r="B34" s="116" t="s">
        <v>116</v>
      </c>
      <c r="C34" s="117"/>
      <c r="D34" s="118" t="s">
        <v>75</v>
      </c>
      <c r="E34" s="119" t="s">
        <v>98</v>
      </c>
      <c r="F34" s="118">
        <v>2102004630</v>
      </c>
      <c r="G34" s="120" t="s">
        <v>117</v>
      </c>
      <c r="H34" s="118" t="s">
        <v>73</v>
      </c>
    </row>
    <row r="35" spans="1:8" s="104" customFormat="1" ht="96" x14ac:dyDescent="0.2">
      <c r="A35" s="115">
        <v>31</v>
      </c>
      <c r="B35" s="116" t="s">
        <v>116</v>
      </c>
      <c r="C35" s="117"/>
      <c r="D35" s="118" t="s">
        <v>75</v>
      </c>
      <c r="E35" s="119" t="s">
        <v>98</v>
      </c>
      <c r="F35" s="118">
        <v>2102004631</v>
      </c>
      <c r="G35" s="120" t="s">
        <v>117</v>
      </c>
      <c r="H35" s="118" t="s">
        <v>73</v>
      </c>
    </row>
    <row r="36" spans="1:8" s="104" customFormat="1" ht="96" x14ac:dyDescent="0.2">
      <c r="A36" s="115">
        <v>32</v>
      </c>
      <c r="B36" s="116" t="s">
        <v>116</v>
      </c>
      <c r="C36" s="117"/>
      <c r="D36" s="118" t="s">
        <v>75</v>
      </c>
      <c r="E36" s="119" t="s">
        <v>98</v>
      </c>
      <c r="F36" s="118">
        <v>2102004632</v>
      </c>
      <c r="G36" s="120" t="s">
        <v>117</v>
      </c>
      <c r="H36" s="118" t="s">
        <v>73</v>
      </c>
    </row>
    <row r="37" spans="1:8" s="104" customFormat="1" ht="96" x14ac:dyDescent="0.2">
      <c r="A37" s="115">
        <v>33</v>
      </c>
      <c r="B37" s="116" t="s">
        <v>116</v>
      </c>
      <c r="C37" s="117"/>
      <c r="D37" s="118" t="s">
        <v>75</v>
      </c>
      <c r="E37" s="119" t="s">
        <v>98</v>
      </c>
      <c r="F37" s="118">
        <v>2102004633</v>
      </c>
      <c r="G37" s="120" t="s">
        <v>117</v>
      </c>
      <c r="H37" s="118" t="s">
        <v>73</v>
      </c>
    </row>
    <row r="38" spans="1:8" s="104" customFormat="1" ht="96" x14ac:dyDescent="0.2">
      <c r="A38" s="115">
        <v>34</v>
      </c>
      <c r="B38" s="116" t="s">
        <v>116</v>
      </c>
      <c r="C38" s="117"/>
      <c r="D38" s="118" t="s">
        <v>75</v>
      </c>
      <c r="E38" s="119" t="s">
        <v>98</v>
      </c>
      <c r="F38" s="118">
        <v>2102004634</v>
      </c>
      <c r="G38" s="120" t="s">
        <v>117</v>
      </c>
      <c r="H38" s="118" t="s">
        <v>73</v>
      </c>
    </row>
    <row r="39" spans="1:8" s="104" customFormat="1" ht="96" x14ac:dyDescent="0.2">
      <c r="A39" s="115">
        <v>35</v>
      </c>
      <c r="B39" s="116" t="s">
        <v>116</v>
      </c>
      <c r="C39" s="117"/>
      <c r="D39" s="118" t="s">
        <v>75</v>
      </c>
      <c r="E39" s="119" t="s">
        <v>98</v>
      </c>
      <c r="F39" s="118">
        <v>2102004635</v>
      </c>
      <c r="G39" s="120" t="s">
        <v>117</v>
      </c>
      <c r="H39" s="118" t="s">
        <v>73</v>
      </c>
    </row>
    <row r="40" spans="1:8" s="104" customFormat="1" ht="96" x14ac:dyDescent="0.2">
      <c r="A40" s="115">
        <v>36</v>
      </c>
      <c r="B40" s="116" t="s">
        <v>116</v>
      </c>
      <c r="C40" s="117"/>
      <c r="D40" s="118" t="s">
        <v>75</v>
      </c>
      <c r="E40" s="119" t="s">
        <v>98</v>
      </c>
      <c r="F40" s="118">
        <v>2102004636</v>
      </c>
      <c r="G40" s="120" t="s">
        <v>117</v>
      </c>
      <c r="H40" s="118" t="s">
        <v>73</v>
      </c>
    </row>
    <row r="41" spans="1:8" s="104" customFormat="1" ht="96" x14ac:dyDescent="0.2">
      <c r="A41" s="115">
        <v>37</v>
      </c>
      <c r="B41" s="116" t="s">
        <v>116</v>
      </c>
      <c r="C41" s="117"/>
      <c r="D41" s="118" t="s">
        <v>75</v>
      </c>
      <c r="E41" s="119" t="s">
        <v>98</v>
      </c>
      <c r="F41" s="118">
        <v>2102004637</v>
      </c>
      <c r="G41" s="120" t="s">
        <v>117</v>
      </c>
      <c r="H41" s="118" t="s">
        <v>73</v>
      </c>
    </row>
    <row r="42" spans="1:8" s="104" customFormat="1" ht="96" x14ac:dyDescent="0.2">
      <c r="A42" s="115">
        <v>38</v>
      </c>
      <c r="B42" s="116" t="s">
        <v>116</v>
      </c>
      <c r="C42" s="117"/>
      <c r="D42" s="118" t="s">
        <v>75</v>
      </c>
      <c r="E42" s="119" t="s">
        <v>98</v>
      </c>
      <c r="F42" s="118">
        <v>2102004638</v>
      </c>
      <c r="G42" s="120" t="s">
        <v>117</v>
      </c>
      <c r="H42" s="118" t="s">
        <v>73</v>
      </c>
    </row>
    <row r="43" spans="1:8" s="104" customFormat="1" ht="96" x14ac:dyDescent="0.2">
      <c r="A43" s="115">
        <v>39</v>
      </c>
      <c r="B43" s="116" t="s">
        <v>116</v>
      </c>
      <c r="C43" s="117"/>
      <c r="D43" s="118" t="s">
        <v>75</v>
      </c>
      <c r="E43" s="119" t="s">
        <v>98</v>
      </c>
      <c r="F43" s="118">
        <v>2102004639</v>
      </c>
      <c r="G43" s="120" t="s">
        <v>117</v>
      </c>
      <c r="H43" s="118" t="s">
        <v>73</v>
      </c>
    </row>
    <row r="44" spans="1:8" s="104" customFormat="1" ht="96" x14ac:dyDescent="0.2">
      <c r="A44" s="115">
        <v>40</v>
      </c>
      <c r="B44" s="116" t="s">
        <v>116</v>
      </c>
      <c r="C44" s="117"/>
      <c r="D44" s="118" t="s">
        <v>75</v>
      </c>
      <c r="E44" s="119" t="s">
        <v>98</v>
      </c>
      <c r="F44" s="118">
        <v>2102004640</v>
      </c>
      <c r="G44" s="120" t="s">
        <v>117</v>
      </c>
      <c r="H44" s="118" t="s">
        <v>73</v>
      </c>
    </row>
    <row r="45" spans="1:8" s="104" customFormat="1" ht="96" x14ac:dyDescent="0.2">
      <c r="A45" s="115">
        <v>41</v>
      </c>
      <c r="B45" s="116" t="s">
        <v>116</v>
      </c>
      <c r="C45" s="117"/>
      <c r="D45" s="118" t="s">
        <v>75</v>
      </c>
      <c r="E45" s="119" t="s">
        <v>98</v>
      </c>
      <c r="F45" s="118">
        <v>2102004641</v>
      </c>
      <c r="G45" s="120" t="s">
        <v>117</v>
      </c>
      <c r="H45" s="118" t="s">
        <v>73</v>
      </c>
    </row>
    <row r="46" spans="1:8" s="104" customFormat="1" ht="96" x14ac:dyDescent="0.2">
      <c r="A46" s="115">
        <v>42</v>
      </c>
      <c r="B46" s="116" t="s">
        <v>116</v>
      </c>
      <c r="C46" s="117"/>
      <c r="D46" s="118" t="s">
        <v>75</v>
      </c>
      <c r="E46" s="119" t="s">
        <v>98</v>
      </c>
      <c r="F46" s="118">
        <v>2102004642</v>
      </c>
      <c r="G46" s="120" t="s">
        <v>117</v>
      </c>
      <c r="H46" s="118" t="s">
        <v>73</v>
      </c>
    </row>
    <row r="47" spans="1:8" s="104" customFormat="1" ht="96" x14ac:dyDescent="0.2">
      <c r="A47" s="115">
        <v>43</v>
      </c>
      <c r="B47" s="116" t="s">
        <v>118</v>
      </c>
      <c r="C47" s="117"/>
      <c r="D47" s="118" t="s">
        <v>75</v>
      </c>
      <c r="E47" s="119" t="s">
        <v>98</v>
      </c>
      <c r="F47" s="118">
        <v>2102004643</v>
      </c>
      <c r="G47" s="120" t="s">
        <v>117</v>
      </c>
      <c r="H47" s="118" t="s">
        <v>73</v>
      </c>
    </row>
    <row r="48" spans="1:8" s="104" customFormat="1" ht="96" x14ac:dyDescent="0.2">
      <c r="A48" s="115">
        <v>44</v>
      </c>
      <c r="B48" s="116" t="s">
        <v>119</v>
      </c>
      <c r="C48" s="117"/>
      <c r="D48" s="118" t="s">
        <v>75</v>
      </c>
      <c r="E48" s="119" t="s">
        <v>98</v>
      </c>
      <c r="F48" s="118">
        <v>2102004644</v>
      </c>
      <c r="G48" s="120" t="s">
        <v>117</v>
      </c>
      <c r="H48" s="118" t="s">
        <v>73</v>
      </c>
    </row>
    <row r="49" spans="1:8" s="104" customFormat="1" ht="96" x14ac:dyDescent="0.2">
      <c r="A49" s="115">
        <v>45</v>
      </c>
      <c r="B49" s="116" t="s">
        <v>120</v>
      </c>
      <c r="C49" s="117"/>
      <c r="D49" s="118" t="s">
        <v>75</v>
      </c>
      <c r="E49" s="119" t="s">
        <v>98</v>
      </c>
      <c r="F49" s="118">
        <v>2102004645</v>
      </c>
      <c r="G49" s="120" t="s">
        <v>117</v>
      </c>
      <c r="H49" s="118" t="s">
        <v>73</v>
      </c>
    </row>
    <row r="50" spans="1:8" s="104" customFormat="1" ht="96" x14ac:dyDescent="0.2">
      <c r="A50" s="115">
        <v>46</v>
      </c>
      <c r="B50" s="116" t="s">
        <v>120</v>
      </c>
      <c r="C50" s="117"/>
      <c r="D50" s="118" t="s">
        <v>75</v>
      </c>
      <c r="E50" s="119" t="s">
        <v>98</v>
      </c>
      <c r="F50" s="118">
        <v>2102004646</v>
      </c>
      <c r="G50" s="120" t="s">
        <v>117</v>
      </c>
      <c r="H50" s="118" t="s">
        <v>73</v>
      </c>
    </row>
    <row r="51" spans="1:8" s="104" customFormat="1" ht="96" x14ac:dyDescent="0.2">
      <c r="A51" s="115">
        <v>47</v>
      </c>
      <c r="B51" s="116" t="s">
        <v>120</v>
      </c>
      <c r="C51" s="117"/>
      <c r="D51" s="118" t="s">
        <v>75</v>
      </c>
      <c r="E51" s="119" t="s">
        <v>98</v>
      </c>
      <c r="F51" s="118">
        <v>2102004647</v>
      </c>
      <c r="G51" s="120" t="s">
        <v>117</v>
      </c>
      <c r="H51" s="118" t="s">
        <v>73</v>
      </c>
    </row>
    <row r="52" spans="1:8" s="104" customFormat="1" ht="96" x14ac:dyDescent="0.2">
      <c r="A52" s="115">
        <v>48</v>
      </c>
      <c r="B52" s="116" t="s">
        <v>120</v>
      </c>
      <c r="C52" s="117"/>
      <c r="D52" s="118" t="s">
        <v>75</v>
      </c>
      <c r="E52" s="119" t="s">
        <v>98</v>
      </c>
      <c r="F52" s="118">
        <v>2102004648</v>
      </c>
      <c r="G52" s="120" t="s">
        <v>117</v>
      </c>
      <c r="H52" s="118" t="s">
        <v>73</v>
      </c>
    </row>
    <row r="53" spans="1:8" s="104" customFormat="1" ht="96" x14ac:dyDescent="0.2">
      <c r="A53" s="115">
        <v>49</v>
      </c>
      <c r="B53" s="116" t="s">
        <v>120</v>
      </c>
      <c r="C53" s="117"/>
      <c r="D53" s="118" t="s">
        <v>75</v>
      </c>
      <c r="E53" s="119" t="s">
        <v>98</v>
      </c>
      <c r="F53" s="118">
        <v>2102004649</v>
      </c>
      <c r="G53" s="120" t="s">
        <v>117</v>
      </c>
      <c r="H53" s="118" t="s">
        <v>73</v>
      </c>
    </row>
    <row r="54" spans="1:8" s="104" customFormat="1" ht="48" x14ac:dyDescent="0.2">
      <c r="A54" s="115">
        <v>50</v>
      </c>
      <c r="B54" s="116" t="s">
        <v>121</v>
      </c>
      <c r="C54" s="117"/>
      <c r="D54" s="118" t="s">
        <v>75</v>
      </c>
      <c r="E54" s="119" t="s">
        <v>98</v>
      </c>
      <c r="F54" s="118">
        <v>2102004650</v>
      </c>
      <c r="G54" s="120" t="s">
        <v>72</v>
      </c>
      <c r="H54" s="118" t="s">
        <v>73</v>
      </c>
    </row>
    <row r="55" spans="1:8" s="104" customFormat="1" x14ac:dyDescent="0.2">
      <c r="A55" s="115">
        <v>51</v>
      </c>
      <c r="B55" s="116" t="s">
        <v>122</v>
      </c>
      <c r="C55" s="117"/>
      <c r="D55" s="118" t="s">
        <v>67</v>
      </c>
      <c r="E55" s="119" t="s">
        <v>123</v>
      </c>
      <c r="F55" s="118">
        <v>2103003657</v>
      </c>
      <c r="G55" s="118" t="s">
        <v>124</v>
      </c>
      <c r="H55" s="118" t="s">
        <v>125</v>
      </c>
    </row>
    <row r="56" spans="1:8" s="104" customFormat="1" x14ac:dyDescent="0.2">
      <c r="A56" s="115">
        <v>52</v>
      </c>
      <c r="B56" s="116" t="s">
        <v>126</v>
      </c>
      <c r="C56" s="117"/>
      <c r="D56" s="118" t="s">
        <v>67</v>
      </c>
      <c r="E56" s="119" t="s">
        <v>123</v>
      </c>
      <c r="F56" s="118">
        <v>2103003658</v>
      </c>
      <c r="G56" s="118" t="s">
        <v>124</v>
      </c>
      <c r="H56" s="118" t="s">
        <v>125</v>
      </c>
    </row>
    <row r="57" spans="1:8" s="104" customFormat="1" x14ac:dyDescent="0.2">
      <c r="A57" s="115">
        <v>53</v>
      </c>
      <c r="B57" s="116" t="s">
        <v>127</v>
      </c>
      <c r="C57" s="117"/>
      <c r="D57" s="118" t="s">
        <v>67</v>
      </c>
      <c r="E57" s="119" t="s">
        <v>123</v>
      </c>
      <c r="F57" s="118">
        <v>2103003659</v>
      </c>
      <c r="G57" s="118" t="s">
        <v>124</v>
      </c>
      <c r="H57" s="118" t="s">
        <v>125</v>
      </c>
    </row>
    <row r="58" spans="1:8" s="104" customFormat="1" x14ac:dyDescent="0.2">
      <c r="A58" s="115">
        <v>54</v>
      </c>
      <c r="B58" s="116" t="s">
        <v>128</v>
      </c>
      <c r="C58" s="117"/>
      <c r="D58" s="118" t="s">
        <v>67</v>
      </c>
      <c r="E58" s="119" t="s">
        <v>123</v>
      </c>
      <c r="F58" s="118">
        <v>2103003660</v>
      </c>
      <c r="G58" s="118" t="s">
        <v>124</v>
      </c>
      <c r="H58" s="118" t="s">
        <v>125</v>
      </c>
    </row>
    <row r="59" spans="1:8" s="104" customFormat="1" x14ac:dyDescent="0.2">
      <c r="A59" s="115">
        <v>55</v>
      </c>
      <c r="B59" s="116" t="s">
        <v>129</v>
      </c>
      <c r="C59" s="117"/>
      <c r="D59" s="118" t="s">
        <v>67</v>
      </c>
      <c r="E59" s="119" t="s">
        <v>123</v>
      </c>
      <c r="F59" s="118">
        <v>2103003661</v>
      </c>
      <c r="G59" s="118" t="s">
        <v>124</v>
      </c>
      <c r="H59" s="118" t="s">
        <v>125</v>
      </c>
    </row>
    <row r="60" spans="1:8" s="104" customFormat="1" x14ac:dyDescent="0.2">
      <c r="A60" s="115">
        <v>56</v>
      </c>
      <c r="B60" s="116" t="s">
        <v>130</v>
      </c>
      <c r="C60" s="117"/>
      <c r="D60" s="118" t="s">
        <v>67</v>
      </c>
      <c r="E60" s="119" t="s">
        <v>131</v>
      </c>
      <c r="F60" s="118">
        <v>2103003711</v>
      </c>
      <c r="G60" s="118" t="s">
        <v>124</v>
      </c>
      <c r="H60" s="118" t="s">
        <v>125</v>
      </c>
    </row>
    <row r="61" spans="1:8" s="104" customFormat="1" x14ac:dyDescent="0.2">
      <c r="A61" s="115">
        <v>57</v>
      </c>
      <c r="B61" s="116" t="s">
        <v>132</v>
      </c>
      <c r="C61" s="117"/>
      <c r="D61" s="118" t="s">
        <v>67</v>
      </c>
      <c r="E61" s="119" t="s">
        <v>131</v>
      </c>
      <c r="F61" s="118">
        <v>2103003712</v>
      </c>
      <c r="G61" s="118" t="s">
        <v>124</v>
      </c>
      <c r="H61" s="118" t="s">
        <v>125</v>
      </c>
    </row>
    <row r="62" spans="1:8" s="104" customFormat="1" ht="48" x14ac:dyDescent="0.2">
      <c r="A62" s="115">
        <v>58</v>
      </c>
      <c r="B62" s="116" t="s">
        <v>133</v>
      </c>
      <c r="C62" s="117"/>
      <c r="D62" s="118" t="s">
        <v>75</v>
      </c>
      <c r="E62" s="119" t="s">
        <v>131</v>
      </c>
      <c r="F62" s="118">
        <v>2102005584</v>
      </c>
      <c r="G62" s="120" t="s">
        <v>72</v>
      </c>
      <c r="H62" s="118" t="s">
        <v>73</v>
      </c>
    </row>
    <row r="63" spans="1:8" s="104" customFormat="1" ht="48" x14ac:dyDescent="0.2">
      <c r="A63" s="115">
        <v>59</v>
      </c>
      <c r="B63" s="116" t="s">
        <v>133</v>
      </c>
      <c r="C63" s="117"/>
      <c r="D63" s="118" t="s">
        <v>75</v>
      </c>
      <c r="E63" s="119" t="s">
        <v>131</v>
      </c>
      <c r="F63" s="118">
        <v>2102005585</v>
      </c>
      <c r="G63" s="120" t="s">
        <v>72</v>
      </c>
      <c r="H63" s="118" t="s">
        <v>73</v>
      </c>
    </row>
    <row r="64" spans="1:8" s="104" customFormat="1" x14ac:dyDescent="0.2"/>
    <row r="65" s="104" customFormat="1" x14ac:dyDescent="0.2"/>
    <row r="66" s="104" customFormat="1" x14ac:dyDescent="0.2"/>
    <row r="67" s="104" customFormat="1" x14ac:dyDescent="0.2"/>
    <row r="68" s="104" customFormat="1" x14ac:dyDescent="0.2"/>
    <row r="69" s="104" customFormat="1" x14ac:dyDescent="0.2"/>
    <row r="70" s="104" customFormat="1" x14ac:dyDescent="0.2"/>
    <row r="71" s="104" customFormat="1" x14ac:dyDescent="0.2"/>
    <row r="72" s="104" customFormat="1" x14ac:dyDescent="0.2"/>
    <row r="73" s="104" customFormat="1" x14ac:dyDescent="0.2"/>
  </sheetData>
  <autoFilter ref="A4:AX50">
    <filterColumn colId="1" showButton="0"/>
  </autoFilter>
  <mergeCells count="61">
    <mergeCell ref="B63:C63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2022-01-11T09:21:30Z</dcterms:created>
  <dcterms:modified xsi:type="dcterms:W3CDTF">2022-01-11T09:21:41Z</dcterms:modified>
</cp:coreProperties>
</file>