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6 เดือน\2\"/>
    </mc:Choice>
  </mc:AlternateContent>
  <bookViews>
    <workbookView xWindow="0" yWindow="0" windowWidth="24000" windowHeight="8940"/>
  </bookViews>
  <sheets>
    <sheet name="2.4.1" sheetId="1" r:id="rId1"/>
    <sheet name="2.4.1 (1)" sheetId="2" r:id="rId2"/>
    <sheet name="รายละเอียด 2.4.1" sheetId="3" r:id="rId3"/>
  </sheets>
  <externalReferences>
    <externalReference r:id="rId4"/>
    <externalReference r:id="rId5"/>
  </externalReferences>
  <definedNames>
    <definedName name="REF_CURR_LANG" localSheetId="2">#REF!</definedName>
    <definedName name="REF_CURR_LANG">#REF!</definedName>
    <definedName name="REF_UNIV" localSheetId="2">#REF!</definedName>
    <definedName name="REF_UNIV">#REF!</definedName>
    <definedName name="rr" localSheetId="2">#REF!</definedName>
    <definedName name="rr">#REF!</definedName>
    <definedName name="คณะ">[2]Name!$A$2:$A$12</definedName>
    <definedName name="โครงการ">[2]Name!$A$16:$A$17</definedName>
    <definedName name="ฟ">#REF!</definedName>
    <definedName name="หน่วยงาน" localSheetId="2">#REF!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2" l="1"/>
  <c r="A53" i="2"/>
  <c r="E52" i="2"/>
  <c r="D52" i="2"/>
  <c r="B52" i="2"/>
  <c r="A52" i="2"/>
  <c r="E51" i="2"/>
  <c r="D51" i="2"/>
  <c r="B51" i="2"/>
  <c r="A51" i="2"/>
  <c r="E50" i="2"/>
  <c r="D50" i="2"/>
  <c r="B50" i="2"/>
  <c r="A50" i="2"/>
  <c r="E49" i="2"/>
  <c r="D49" i="2"/>
  <c r="B49" i="2"/>
  <c r="A49" i="2"/>
  <c r="E48" i="2"/>
  <c r="D48" i="2"/>
  <c r="B48" i="2"/>
  <c r="A48" i="2"/>
  <c r="E47" i="2"/>
  <c r="D47" i="2"/>
  <c r="B47" i="2"/>
  <c r="A47" i="2"/>
  <c r="E46" i="2"/>
  <c r="D46" i="2"/>
  <c r="B46" i="2"/>
  <c r="A46" i="2"/>
  <c r="E45" i="2"/>
  <c r="D45" i="2"/>
  <c r="B45" i="2"/>
  <c r="A45" i="2"/>
  <c r="E44" i="2"/>
  <c r="D44" i="2"/>
  <c r="B44" i="2"/>
  <c r="A44" i="2"/>
  <c r="E43" i="2"/>
  <c r="D43" i="2"/>
  <c r="B43" i="2"/>
  <c r="A43" i="2"/>
  <c r="E42" i="2"/>
  <c r="D42" i="2"/>
  <c r="B42" i="2"/>
  <c r="A42" i="2"/>
  <c r="E41" i="2"/>
  <c r="D41" i="2"/>
  <c r="B41" i="2"/>
  <c r="A41" i="2"/>
  <c r="E40" i="2"/>
  <c r="D40" i="2"/>
  <c r="B40" i="2"/>
  <c r="A40" i="2"/>
  <c r="E39" i="2"/>
  <c r="D39" i="2"/>
  <c r="B39" i="2"/>
  <c r="A39" i="2"/>
  <c r="E38" i="2"/>
  <c r="D38" i="2"/>
  <c r="B38" i="2"/>
  <c r="A38" i="2"/>
  <c r="E37" i="2"/>
  <c r="D37" i="2"/>
  <c r="B37" i="2"/>
  <c r="A37" i="2"/>
  <c r="E36" i="2"/>
  <c r="D36" i="2"/>
  <c r="B36" i="2"/>
  <c r="A36" i="2"/>
  <c r="E35" i="2"/>
  <c r="D35" i="2"/>
  <c r="B35" i="2"/>
  <c r="A35" i="2"/>
  <c r="E34" i="2"/>
  <c r="D34" i="2"/>
  <c r="B34" i="2"/>
  <c r="A34" i="2"/>
  <c r="E33" i="2"/>
  <c r="E53" i="2" s="1"/>
  <c r="D33" i="2"/>
  <c r="B33" i="2"/>
  <c r="A33" i="2"/>
  <c r="E32" i="2"/>
  <c r="D32" i="2"/>
  <c r="B32" i="2"/>
  <c r="A32" i="2"/>
  <c r="E25" i="2"/>
  <c r="F24" i="2"/>
  <c r="G24" i="2" s="1"/>
  <c r="F23" i="2"/>
  <c r="G23" i="2" s="1"/>
  <c r="G22" i="2"/>
  <c r="F22" i="2"/>
  <c r="F21" i="2"/>
  <c r="G21" i="2" s="1"/>
  <c r="F20" i="2"/>
  <c r="G20" i="2" s="1"/>
  <c r="F19" i="2"/>
  <c r="G19" i="2" s="1"/>
  <c r="G18" i="2"/>
  <c r="F18" i="2"/>
  <c r="F17" i="2"/>
  <c r="G17" i="2" s="1"/>
  <c r="F16" i="2"/>
  <c r="G16" i="2" s="1"/>
  <c r="F15" i="2"/>
  <c r="G15" i="2" s="1"/>
  <c r="F14" i="2"/>
  <c r="G14" i="2" s="1"/>
  <c r="F13" i="2"/>
  <c r="G13" i="2" s="1"/>
  <c r="F12" i="2"/>
  <c r="G12" i="2" s="1"/>
  <c r="F11" i="2"/>
  <c r="G11" i="2" s="1"/>
  <c r="F10" i="2"/>
  <c r="G10" i="2" s="1"/>
  <c r="F9" i="2"/>
  <c r="G9" i="2" s="1"/>
  <c r="F8" i="2"/>
  <c r="G8" i="2" s="1"/>
  <c r="F7" i="2"/>
  <c r="G7" i="2" s="1"/>
  <c r="F6" i="2"/>
  <c r="G6" i="2" s="1"/>
  <c r="F5" i="2"/>
  <c r="G5" i="2" s="1"/>
  <c r="E22" i="1"/>
  <c r="D22" i="1"/>
  <c r="C22" i="1"/>
  <c r="A22" i="1"/>
  <c r="E21" i="1"/>
  <c r="D21" i="1"/>
  <c r="C21" i="1"/>
  <c r="A21" i="1"/>
  <c r="F20" i="1"/>
  <c r="E20" i="1"/>
  <c r="D20" i="1"/>
  <c r="C20" i="1"/>
  <c r="B20" i="1"/>
  <c r="A20" i="1"/>
  <c r="G11" i="1"/>
  <c r="G6" i="1"/>
  <c r="F6" i="1"/>
  <c r="F22" i="1" s="1"/>
  <c r="F5" i="1"/>
  <c r="G5" i="1" s="1"/>
  <c r="F21" i="1" l="1"/>
</calcChain>
</file>

<file path=xl/sharedStrings.xml><?xml version="1.0" encoding="utf-8"?>
<sst xmlns="http://schemas.openxmlformats.org/spreadsheetml/2006/main" count="238" uniqueCount="135">
  <si>
    <t>ตัวชี้วัด</t>
  </si>
  <si>
    <t>2.4.1 จำนวนศูนย์การเรียนรู้ที่เป็นแหล่งให้คำปรึกษาแก่ประชาชนในชุมชนหรือบุคคลทั่วไป</t>
  </si>
  <si>
    <t>ผลการดำเนินงาน</t>
  </si>
  <si>
    <t>หน่วยงานเจ้าภาพ</t>
  </si>
  <si>
    <t>สถาบันวิจัยและพัฒนา</t>
  </si>
  <si>
    <t>รอบ 6 เดือน</t>
  </si>
  <si>
    <t>ผู้รับผิดชอบ</t>
  </si>
  <si>
    <t>นางสาวอนุธิดา แสงใส</t>
  </si>
  <si>
    <t>โทร. 1342</t>
  </si>
  <si>
    <t>ผลการยืนยันของหน่วยงานเจ้าภาพ</t>
  </si>
  <si>
    <t>ลำดับ</t>
  </si>
  <si>
    <t>หน่วยงาน</t>
  </si>
  <si>
    <t>เป้าหมาย</t>
  </si>
  <si>
    <t>จำนวนศูนย์การเรียนรู้</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</si>
  <si>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</si>
  <si>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</si>
  <si>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</si>
  <si>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</si>
  <si>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ช่วงปรับเกณฑ์การให้คะแนน</t>
  </si>
  <si>
    <t>20) สถาบันวิจัยและพัฒนา</t>
  </si>
  <si>
    <t>-</t>
  </si>
  <si>
    <t>คะแนน 1</t>
  </si>
  <si>
    <t>คะแนน 2</t>
  </si>
  <si>
    <t>คะแนน 3</t>
  </si>
  <si>
    <t>คะแนน 4</t>
  </si>
  <si>
    <t>คะแนน 5</t>
  </si>
  <si>
    <t>ระดับมหาวิทยาลัย</t>
  </si>
  <si>
    <t>ตัวชี้วัดระดับเจ้าภาพ</t>
  </si>
  <si>
    <t>2.4.1 (S)  ระดับความสำเร็จของการดำเนินการตามแนวทางตามตัวชี้วัดจำนวนศูนย์การเรียนรู้ที่เป็นแหล่งให้คำปรึกษาแก่ประชาชนในชุมชนหรือบุคคลทั่วไป</t>
  </si>
  <si>
    <t>คะแนน</t>
  </si>
  <si>
    <t>สถาบันวิจัยฯ</t>
  </si>
  <si>
    <t>มหาวิทยาลัย</t>
  </si>
  <si>
    <t>2.4.1 จำนวนศูนย์การเรียนรู้ที่เป็นแหล่งให้คำปรึกษาแก่ประชาชนในชุมชนหรือบุคคลทั่วไป
    (1) จำนวนประชาชนในชุมชนหรือบุคคลทั่วไปที่เข้าเยี่ยมชมศูนย์การเรียนรู้/แหล่งเรียนรู้</t>
  </si>
  <si>
    <t>จำนวนประชาชนในชุมชนหรือบุคคลทั่วไปที่เข้าเยี่ยมชมศูนย์การเรียนรู้/แหล่งเรียนรู้</t>
  </si>
  <si>
    <t>ระดับหน่วยงาน</t>
  </si>
  <si>
    <t>1) คณะครุศาสตร์</t>
  </si>
  <si>
    <t>2) คณะวิทยาศาสตร์และเทคโนโลยี</t>
  </si>
  <si>
    <r>
      <rPr>
        <b/>
        <sz val="16"/>
        <color theme="1"/>
        <rFont val="TH SarabunPSK"/>
        <family val="2"/>
      </rPr>
      <t>ไม่สามารถนับคะแนนให้ได้</t>
    </r>
    <r>
      <rPr>
        <sz val="16"/>
        <color theme="1"/>
        <rFont val="TH SarabunPSK"/>
        <family val="2"/>
      </rPr>
      <t xml:space="preserve">
ข้อมูลทีรายงานถูกต้อง ได้แก่
1. รายงานการดำเนินงานสร้างองค์ความรู้ (ไฟล์ Excel)
2. รายละเอียดองค์ความรู้ที่เพิ่มขึ้น
ข้อมุลที่ยังขาด
1. ข้อมูลการให้คำปรึกษาแก่ประชาชนทั่วไป
2. หลักฐานแสดงจำนวนผู้เข้าเยี่ยมชมแหล่งเรียนรู้</t>
    </r>
  </si>
  <si>
    <t>3) คณะมนุษยศาสตร์และสังคมศาสตร์</t>
  </si>
  <si>
    <t>4) คณะวิทยาการจัดการ</t>
  </si>
  <si>
    <r>
      <rPr>
        <b/>
        <sz val="16"/>
        <color theme="1"/>
        <rFont val="TH SarabunPSK"/>
        <family val="2"/>
      </rPr>
      <t>ไม่สามารถนับคะแนนให้ได้</t>
    </r>
    <r>
      <rPr>
        <sz val="16"/>
        <color theme="1"/>
        <rFont val="TH SarabunPSK"/>
        <family val="2"/>
      </rPr>
      <t xml:space="preserve">
ข้อมูลทีรายงานถูกต้อง ได้แก่
1. รายละเอียดองค์ความรู้ที่เพิ่มขึ้น
2. การบูรณาการกับการเรียนการสอน
3. การเผยแพร่องค์ความรู้
ข้อมุลที่ยังขาด
1. รายงานการดำเนินงานสร้างองค์ความรู้ (ไฟล์ Excel)
2. ข้อมูลการให้คำปรึกษาแก่ประชาชนทั่วไป</t>
    </r>
  </si>
  <si>
    <t>5) คณะเทคโนโลยีอุตสาหกรรม</t>
  </si>
  <si>
    <r>
      <rPr>
        <b/>
        <sz val="16"/>
        <color theme="1"/>
        <rFont val="TH SarabunPSK"/>
        <family val="2"/>
      </rPr>
      <t>ไม่สามารถนับคะแนนให้ได้</t>
    </r>
    <r>
      <rPr>
        <sz val="16"/>
        <color theme="1"/>
        <rFont val="TH SarabunPSK"/>
        <family val="2"/>
      </rPr>
      <t xml:space="preserve">
เนื่องจากหลักฐานที่รายงานมาไม่สอดคล้องกับผลการดำเนินงานตัวชี้วัดที่ 2.4.1 (รายงานข้อมูลการดำเนินงานโครงการยุทธศาสตร์ราชภัฏเข้ามา) และไม่มีข้อมูลการขอรับคำปรึกษา ตลอดจนหลักฐานการเพิ่มจำนวนองค์ความรู้ในแหล่งเรียนรู้ฯ</t>
    </r>
  </si>
  <si>
    <t>6) คณะศิลปกรรมศาสตร์</t>
  </si>
  <si>
    <t>7)  บัณฑิตวิทยาลัย</t>
  </si>
  <si>
    <r>
      <rPr>
        <b/>
        <sz val="16"/>
        <color theme="1"/>
        <rFont val="TH SarabunPSK"/>
        <family val="2"/>
      </rPr>
      <t>สามารถนับคะแนนได้</t>
    </r>
    <r>
      <rPr>
        <sz val="16"/>
        <color theme="1"/>
        <rFont val="TH SarabunPSK"/>
        <family val="2"/>
      </rPr>
      <t xml:space="preserve">
รายงานข้อมูลและแนบหลักฐานครบถ้วน</t>
    </r>
  </si>
  <si>
    <t>8)  วิทยาลัยนวัตกรรมและการจัดการ</t>
  </si>
  <si>
    <r>
      <rPr>
        <b/>
        <sz val="16"/>
        <color theme="1"/>
        <rFont val="TH SarabunPSK"/>
        <family val="2"/>
      </rPr>
      <t xml:space="preserve">ไม่สามารถนับคะแนนให้ได้
</t>
    </r>
    <r>
      <rPr>
        <sz val="16"/>
        <color theme="1"/>
        <rFont val="TH SarabunPSK"/>
        <family val="2"/>
      </rPr>
      <t>เนื่องจากไม่มีการรายงานข้อมูลการสร้างองค์ความรู้ตามกิจกรรม (ไฟล์ Excel)
ขาดหลักฐานประกอบรายละเอียดองค์ความรู้ การเผยแพร่ความรู้ และการให้คำปรึกษาที่ชัดเจน</t>
    </r>
  </si>
  <si>
    <t>9) วิทยาลัยพยาบาลและสุขภาพ</t>
  </si>
  <si>
    <t>10) วิทยาลัยสหเวชศาสตร์</t>
  </si>
  <si>
    <r>
      <rPr>
        <b/>
        <sz val="16"/>
        <color theme="1"/>
        <rFont val="TH SarabunPSK"/>
        <family val="2"/>
      </rPr>
      <t>สามารถนับคะแนนให้ได้</t>
    </r>
    <r>
      <rPr>
        <sz val="16"/>
        <color theme="1"/>
        <rFont val="TH SarabunPSK"/>
        <family val="2"/>
      </rPr>
      <t xml:space="preserve">
แต่ยังขาดเอกสาร มคอ.3 รายวิชาที่นำมาบูรณาการกับการสร้างองค์ความรู้ในแหล่งเรียนรู้ (ขอให้แนบเพิ่มเติม)</t>
    </r>
  </si>
  <si>
    <t xml:space="preserve">11) วิทยาลัยโลจิสติกส์และซัพพลายเชน </t>
  </si>
  <si>
    <t>12) วิทยาลัยสถาปัตยกรรมศาสตร์</t>
  </si>
  <si>
    <t>13) วิทยาลัยการเมืองและการปกครอง</t>
  </si>
  <si>
    <t>14) วิทยาลัยการจัดการอุตสาหกรรมฯ</t>
  </si>
  <si>
    <t>15) วิทยาลัยนิเทศศาสตร์</t>
  </si>
  <si>
    <t>16) ศูนย์การศึกษา จ.อุดรธานี</t>
  </si>
  <si>
    <t>20) สถาบันวิจัยและพัฒนา</t>
  </si>
  <si>
    <t>นับคะแนนได้ ดังนี้
1. จำนวนผู้เข้าเยี่ยมชมแหล่งเรียนรู้ฯ ทางเพจ SSRU Community Plus : ศูนย์การเรียนรู้ฯ ชุมชนเมือง กรุงเทพมหานคร จำนวน 409 คน
2. มีการให้คำปรึกษา จำนวน 1 คน</t>
  </si>
  <si>
    <t>26) วิทยาเขตนครปฐม</t>
  </si>
  <si>
    <t>27) ศูนย์การศึกษา จ.สมุทรสงคราม</t>
  </si>
  <si>
    <t>28) ศูนย์การศึกษา จ.ระนอง</t>
  </si>
  <si>
    <t>ครุศาสตร์</t>
  </si>
  <si>
    <t>วิทยาศาสตร์ฯ</t>
  </si>
  <si>
    <t>มนุษยศาสตร์ฯ</t>
  </si>
  <si>
    <t xml:space="preserve"> </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</si>
  <si>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</si>
  <si>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</si>
  <si>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</si>
  <si>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</si>
  <si>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</si>
  <si>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</si>
  <si>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</si>
  <si>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</si>
  <si>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</si>
  <si>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</si>
  <si>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</si>
  <si>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</si>
  <si>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</si>
  <si>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วิจัย</t>
  </si>
  <si>
    <t>วิทยาเขต นครปฐม</t>
  </si>
  <si>
    <t>ศูนย์จ. สุมทรสงคราม</t>
  </si>
  <si>
    <t>ศูนย์ จ. ระนอง</t>
  </si>
  <si>
    <t>รายละเอียดตัวชี้วัด</t>
  </si>
  <si>
    <t>ชื่อศูนย์การเรียนรู้</t>
  </si>
  <si>
    <t>สถานที่ตั้ง</t>
  </si>
  <si>
    <t>ผู้ให้คำปรึกษา</t>
  </si>
  <si>
    <t>กลุ่มผู้รับบริการ</t>
  </si>
  <si>
    <t>ด้านการให้คำปรึกษา</t>
  </si>
  <si>
    <t>รายละเอียดการให้คำปรึกษา</t>
  </si>
  <si>
    <t>วันที่ให้คำปรึกษา</t>
  </si>
  <si>
    <t>แหล่งการเรียนรู้ คณะครุศาสตร์ มหาวิทยาลัยราชภัฏสวนสุนันทา</t>
  </si>
  <si>
    <t>https://edulrc.ssru.ac.th/</t>
  </si>
  <si>
    <t>อ.ดร.ธีราภรณ์  พลายเล็ก</t>
  </si>
  <si>
    <t>นักศึกษา: 
นางสาวธัญญาเรศ บุญมา
โทร. 061-3571810</t>
  </si>
  <si>
    <t>บริการวิชาการ</t>
  </si>
  <si>
    <t>Q : แหล่งเรียนรู้ในปีนี้ที่เกี่ยวกับ the best way game ค่ะมีความน่าสนใจอยากทราบว่าตอนสร้างสื่อนี้ใช้โปรแกรมอะไร
A : ใช้โปรแกรม Power point</t>
  </si>
  <si>
    <t xml:space="preserve"> 22 มกราคม 2565</t>
  </si>
  <si>
    <t>ศูนย์การเรียนรู้ วิจัย บริการวิชาการ และถ่ายทอดนวัตกรรมสู่การพัฒนาชุมชนเมือง (วัดประชาระบือธรรม) เขตดุสิต จังหวัดกรุงเทพมหานคร</t>
  </si>
  <si>
    <t>ชุมชนวัดประชาระบือธรรม เขตดุสิต จังหวัดกรุงเทพมหานคร
ให้คำปรึกษาผ่าน Facebook Page : SSRU Community Plus</t>
  </si>
  <si>
    <t>ผู้ช่วยศาสตราจารย์ ดร.ภูสิทธ์ ภูคำชะโนด
นางสาวเจนจิรา ชินวงษ์</t>
  </si>
  <si>
    <t>บุคคลทั่วไป : 
ชื่อ Facebook : Jae Sukson</t>
  </si>
  <si>
    <t>Q : ขอสอบถามว่า "การนำกระบวนการ Design Thinking เข้ามาใช้ในการพัฒนาชุมชนนั้น มีเทคนิคหรือสิ่งที่ต้องให้ความสำคัญเพิ่มเติมหรือไม่ครับ?
A : การนำกระบวนการ Design Thinking มาประยุกต์ใช้ในการพัฒนาชุมชนนั้น มีสิ่งที่ต้องให้ความสำคัญ ดังนี้ค่ะ
1. คนดำเนินงาน ที่ต้องเป็นคนกลางในการดำเนินรายการหรือเป็นพิธีกรในการผลักดันให้ผู้เข้าร่วมนั้นร่วมกันแสดงความคิดเห็นหรือระดมสมองให้ได้ไอเดียมากที่สุด
2. Design Thinking นั้นอาจจะต้องมองข้ามข้อจำกัดความเป็นไปได้ หรือสิ่งที่ไม่น่าจะทำได้ เพราะผู้เข้าร่วมกิจกรรมจะต้องร่วมแสดงความคิดเห็นหรือระดมสมอง เพื่อค้นหาไอเดียใหม่ๆ ได้มากที่สุด
3. จะต้องเปิดโอกาสให้บุคคลทุกระดับ ทุกภาคส่วนที่เกี่ยวข้องมีร่วมร่วมกันแสดงความคิดเห็นหรือระดมสมองที่หลากลาย เพราะเราจะได้ข้อมูลไอเดียที่แตกต่างกันในมุมมิติทุกมุมมอง</t>
  </si>
  <si>
    <t xml:space="preserve"> 31 มีนาคม 2565</t>
  </si>
  <si>
    <t>แหล่งเรียนรู้เพื่อการพัฒนาและการศึกษาต่อ
ระดับบัณฑิตศึกษา</t>
  </si>
  <si>
    <t xml:space="preserve">ออนไลน์
http://grad.ssru.ac.th/page/lcdge2022 </t>
  </si>
  <si>
    <t>อาจารย์ พท.ป.แสงสิทธิ์ กฤษฎี</t>
  </si>
  <si>
    <t>บุคคลทั่วไป : 
นางสาวสลิลทิพย์ พลานุสนธิ์
0629281826</t>
  </si>
  <si>
    <t>Q : น้ำมันหอมระเหยที่ช่วยให้ผ่อนคลายมีการสกัดจากอะไรบ้างคะ
A : น้ำมันหอมระเหยที่มี สรรพคุณ ช่วยให้นอนหลับดี ผ่อนคลาย หายเหนื่อย ที่ได้รับความนิยม มี 7 ชนิดด้วยกัน ได้แก่ 
1. ยูคาลิปตัส
2. ดอกมะลิ
3. ลาเวนเดอร์
4. วานิลลา
5. คาโมไมล์
6. โรสแมรี่
7. ตระกูลส้มหรือมะกรูด
ทั้งนี้น้ำมันหอมระเหย นั้นไม่สามารถช่วยรักษาโรคนอนไม่หลับได้นะคะ หน้าที่ของน้ำมันหอมระเหยเพียงแค่ช่วยให้เราผ่อนคลาย ลดความเครียดและช่วยให้เรามีสมาธิ ซึ่งส่งผลให้เรานอนหลับได้ง่ายมากขึ้น 
ทางบัณฑิตวิทยาลัยจะมีอบรมเชิงปฏิบัติการ ในเรื่องการสกัดน้ำมันหอมระเหย 2 ชนิด ได้แก่ น้ำมันหอมระเหยคลายเครียด กับน้ำมันหอมระเหยแก้ภูมิแพ้ ถ้าสนใจยังไงติดตามได้ที่เว็บไซด์ของบัณฑิตวิทยาลัยได้เลยนะคะ</t>
  </si>
  <si>
    <t xml:space="preserve"> 9 มีนาคม 2565</t>
  </si>
  <si>
    <t>แหล่งเรียนรู้วิทยาลัยสหเวชศาสตร์</t>
  </si>
  <si>
    <t>โรงพยาบาลการแพทย์แผนไทย
และการแพทย์บูรณาการ 
วิทยาลัยสหเวชศาสตร์</t>
  </si>
  <si>
    <t>พท.ป.จตุภัทร อนุชน</t>
  </si>
  <si>
    <t>บุคคลทั่วไป :
1. ปัณฑิตา รวยภิรมย์
2. วินัย เชื้อเหว่า
3. นายภาสกร เอี่ยมโชติชวลิตร
4. นายเจษฎา ไชยสุ
5. นายณรงค์ศักดิ์ ทั่งทอง
6. เรณู แสงจันทร์</t>
  </si>
  <si>
    <t>ขอคำปรึกษาเกี่ยวกับการใช้ยากัญชาทางการแพทย์แผนไทย
เพื่อรักษาอาการนอนไม่หลับ</t>
  </si>
  <si>
    <t xml:space="preserve"> 8 กุมภาพันธ์ 2565</t>
  </si>
  <si>
    <t>ศูนย์การเรียนรู้ปฏิบัติการด้านโลจิสติกส์ วิทยาลัยโลจิสติกส์และซัพพลายเชน</t>
  </si>
  <si>
    <t>วิทยาลัยโลจิสติกส์และซัพพลายเชน มหาวิทยาลัยราชภัฏสวนสุนันทา
วิทยาเขตนครปฐม เลขที่ 111/3-5 หมู่ 2 ต.คลองโยง อ. พุทธมณฑล จ.นครปฐม 73170</t>
  </si>
  <si>
    <t>อาจารย์พุทธิวัฒน์ ไวยวุฒิธนาภูมิ</t>
  </si>
  <si>
    <t>กองกิจการพิเศษ ศูนย์สันติวิธี โทรศัพท์:080 249 1609</t>
  </si>
  <si>
    <t>ขอคำปรึกษาจากคณบดีกับรองคณบดีฝ่ายวิจัยและบริการวิชาการในการวางแผนเตรียมการจัดกิจกรรมบริการวิชาการในรูปแบบออนไลน์ สำหรับน้องๆนักศึกษากองกิจการพิเศษ ศูนย์สันติวิธี เพื่อเข้าเนรียนรู้ห้องปฏิบัติการโลจิสติกส์ในกทรทดสอบระบบ GPS</t>
  </si>
  <si>
    <t xml:space="preserve"> 1 กุมภาพันธ์ 2565</t>
  </si>
  <si>
    <t>1. อาจารย์พุทธิวัฒน์ ไวยวุฒิธนาภูมิ
2. อาจารย์ พรเกียรติ ภักดีวงศ์เทพ</t>
  </si>
  <si>
    <t>องค์การบริหารส่วนตำบลคลองโยง อำเภอพุทธมณฑล จังหวัดนครปฐม , ชุมชนบ้านศาลาดิน ตำบลมหาสวัสดิ์ อำเภอพุทธมณฑล จังหวัดนครปฐม , วิสาหกิจชุมชนบ้านไร่ห่มรัก ตำบลพังตรุ อำเภอท่าม่วง จังหวักกาญจนบุรี โดยมีรายชื่อดังนี้
1) นายจรัญ  กลิ่นแพทย์กิจ
2) นางสาวน้ำอ้อย โพธิอำพร
3) นางสาวหทัยนันท์ หร่ายมณี
4) นายณภัทร ตาณธนพนธ์
5) นายพิชัย เถลิงศักดาเดช
6) นายชาตรี เกิดโถ
7) นางสาวปัทมา จันทร์มีชัย
8) นายสุริยา ศิริวงษ์
9) นางสุรีย์ ลาภเสน
10) นางวนิดา โคตรศาลา</t>
  </si>
  <si>
    <t>ขอคำปรึกษาเกี่ยวกับหลักการบริหารการจัดคลังสินค้าด้วยระบบเทคโนโลยีการติดตามสินค้าด้วยระบบ GPS  เพื่อเอื้อต่อการค้าและการผลิตของโลก การค้าระหว่าประเทศของโลกเพิ่มมากขึ้น ทั้งการค้าระหว่างภูมิภาคและภายในภูมิภาค การกระจายแหล่งผลิตทำให้มีความต้องการใช้บริการขนส่งจากแหล่งผลิตวัสดุไปยังแหล่งผลิตหรือประกอบเป็นสินค้าสำเร็จรูปและสินค้าสำเร็จรูปที่ผลิตจากแหล่งต่างๆของโลก ขนส่งโดยยานพาหนะไปยังผู้บริโภค เส้นทางเดินผลิตภัณฑ์จึงมีความซับซ้อนและเป็นการทางไกล การขนส่งนอกจากมีบทบาทสำคัญในการเคลื่อนย้ายสินค้าแล้ว การขนส่งยังให้บริการขนส่งยังให้บริการเคลื่อนย้ายผู้โดยสาร ผู้โดยสารเดินทางด้วยวัตถุประสงค์แตกต่างกัน  เป็นต้นว่า เดินทางไปทำธุรกิจ เดินทางท่องเที่ยว เดินทางเพื่อการศึกษาและสังคม ความต้องการเดินทางของผู้โดยสารมีอัตราเติบโตสูงขึ้นและจำนวนผู้เดินทางมีมากขึ้นตามปัจจัยทางเศรษฐกิจและสังคม</t>
  </si>
  <si>
    <t xml:space="preserve"> 18 กุมภาพันธ์ 2565</t>
  </si>
  <si>
    <t>ศูนย์การเรียนรู้ วิจัย และบริการวิชาการเพื่ออนุรักษ์วิถีชีวิตชุมชนตลาดน้ำบางน้อย ตำบลกระดังงา อำเภอบางคนที จังหวัดสมุทรสงคราม</t>
  </si>
  <si>
    <t>ชุมชนตลาดน้ำบางน้อย ตำบลกระดังงา อำเภอบางคนที จังหวัดสมุทรสงคราม</t>
  </si>
  <si>
    <t>ผศ.ดร.ภญ.พิมพร ทองเมือง</t>
  </si>
  <si>
    <t>บุคคลทั่วไป : 
สมพร ดีสวาสดิ์</t>
  </si>
  <si>
    <t>ขอคำปรึกษาเกี่ยวกับการทำผลิตภัณฑ์สมุนไพร เช่น ยาหม่อง/การบูร ในการประชุมผู้สูงอายุของชุมชนตลาดน้ำบางน้อย โดย ผอ.ศูนย์การศึกษาจังหวัดสมุทรสงครามได้ให้คำปรึกษาในการช่วยประสานงานอาจารย์สาขาวิชาการแพทย์แผนไทยประยุกต์ เพื่อสนับสนุนองค์ความรู้ให้ตรงตามความต้องการ</t>
  </si>
  <si>
    <t xml:space="preserve"> 11 กุมภาพันธ์ 2565</t>
  </si>
  <si>
    <t>บุคคลทั่วไป : 
สมนึก อู่ทอง</t>
  </si>
  <si>
    <t>ขอคำปรึกษาเกี่ยวกับการจัดกิจกรรมการพัฒนาศูนย์การเรียนรู้ให้ไม่เงียบเหงา ช่วยดึงนักท่องเที่ยวมาเที่ยวตลาดน้ำบางน้อย โดย ผอ.ศูนย์การศึกษาจังหวัดสมุทรสงครามได้ให้คำปรึกษาในการช่วยประสานงานหน่วยงานในสังกัดศูนย์การศึกษา เพื่อดำเนินโครงการให้สอดคล้องกับความต้องการของประชาชนในชุมชน</t>
  </si>
  <si>
    <t>กรุณาเลือก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</si>
</sst>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
    <numFmt numFmtId="188" formatCode="0.0000"/>
    <numFmt numFmtId="189" formatCode="[$-107041E]d\ mmmm\ yyyy;@"/>
  </numFmts>
  <fonts count="20" x14ac:knownFonts="1">
    <font>
      <sz val="11"/>
      <color theme="1"/>
      <name val="Tahoma"/>
      <family val="2"/>
    </font>
    <font>
      <b/>
      <sz val="20"/>
      <color theme="0"/>
      <name val="TH SarabunPSK"/>
      <family val="2"/>
    </font>
    <font>
      <b/>
      <sz val="20"/>
      <color theme="1"/>
      <name val="TH SarabunPSK"/>
      <family val="2"/>
    </font>
    <font>
      <sz val="16"/>
      <color theme="1"/>
      <name val="TH SarabunPSK"/>
      <family val="2"/>
    </font>
    <font>
      <b/>
      <sz val="20"/>
      <color theme="5" tint="-0.499984740745262"/>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b/>
      <sz val="15"/>
      <color theme="1"/>
      <name val="TH SarabunPSK"/>
      <family val="2"/>
    </font>
    <font>
      <b/>
      <sz val="18"/>
      <name val="TH SarabunPSK"/>
      <family val="2"/>
    </font>
    <font>
      <b/>
      <sz val="18"/>
      <color theme="1"/>
      <name val="TH SarabunPSK"/>
      <family val="2"/>
    </font>
    <font>
      <b/>
      <sz val="18"/>
      <color theme="1"/>
      <name val="Wingdings"/>
      <charset val="2"/>
    </font>
    <font>
      <sz val="15"/>
      <color theme="1"/>
      <name val="TH Niramit AS"/>
    </font>
    <font>
      <sz val="15"/>
      <color theme="1"/>
      <name val="TH SarabunPSK"/>
      <family val="2"/>
    </font>
    <font>
      <b/>
      <sz val="18"/>
      <color theme="0"/>
      <name val="TH SarabunPSK"/>
      <family val="2"/>
    </font>
    <font>
      <sz val="16"/>
      <name val="TH SarabunPSK"/>
      <family val="2"/>
    </font>
    <font>
      <sz val="11"/>
      <color theme="1"/>
      <name val="Tahoma"/>
      <family val="2"/>
      <scheme val="minor"/>
    </font>
    <font>
      <sz val="18"/>
      <color theme="1"/>
      <name val="Wingdings"/>
      <charset val="2"/>
    </font>
    <font>
      <sz val="18"/>
      <color theme="1"/>
      <name val="TH SarabunPSK"/>
      <family val="2"/>
    </font>
  </fonts>
  <fills count="1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rgb="FFFFFF00"/>
        <bgColor rgb="FFE2EFD9"/>
      </patternFill>
    </fill>
    <fill>
      <patternFill patternType="solid">
        <fgColor rgb="FFD9E2F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theme="0"/>
      </patternFill>
    </fill>
    <fill>
      <patternFill patternType="solid">
        <fgColor theme="4"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s>
  <cellStyleXfs count="2">
    <xf numFmtId="0" fontId="0" fillId="0" borderId="0"/>
    <xf numFmtId="0" fontId="17" fillId="0" borderId="0"/>
  </cellStyleXfs>
  <cellXfs count="111">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vertical="top"/>
      <protection locked="0"/>
    </xf>
    <xf numFmtId="0" fontId="3"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1" fillId="0" borderId="0" xfId="0" applyFont="1" applyFill="1" applyBorder="1" applyAlignment="1" applyProtection="1">
      <alignment horizontal="center" vertical="top"/>
      <protection locked="0"/>
    </xf>
    <xf numFmtId="0" fontId="3" fillId="4" borderId="0" xfId="0" applyFont="1" applyFill="1" applyAlignment="1" applyProtection="1">
      <alignment horizontal="left" vertical="top"/>
      <protection locked="0"/>
    </xf>
    <xf numFmtId="0" fontId="3" fillId="0" borderId="0" xfId="0" applyFont="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4" fillId="3" borderId="5"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3" fillId="4" borderId="2" xfId="0" applyFont="1" applyFill="1" applyBorder="1" applyAlignment="1" applyProtection="1">
      <alignment horizontal="left" vertical="top"/>
      <protection locked="0"/>
    </xf>
    <xf numFmtId="0" fontId="3" fillId="4" borderId="7"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5" fillId="3" borderId="8" xfId="0" applyFont="1" applyFill="1" applyBorder="1" applyAlignment="1" applyProtection="1">
      <alignment horizontal="center" vertical="top"/>
      <protection locked="0"/>
    </xf>
    <xf numFmtId="0" fontId="5" fillId="3" borderId="8"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6" fillId="6" borderId="8" xfId="0" applyFont="1" applyFill="1" applyBorder="1" applyAlignment="1">
      <alignment horizontal="center" vertical="center" wrapText="1"/>
    </xf>
    <xf numFmtId="0" fontId="3" fillId="4" borderId="0" xfId="0" applyFont="1" applyFill="1" applyAlignment="1">
      <alignment horizontal="left" vertical="top"/>
    </xf>
    <xf numFmtId="0" fontId="3" fillId="4" borderId="8" xfId="0" applyFont="1" applyFill="1" applyBorder="1" applyAlignment="1" applyProtection="1">
      <alignment horizontal="center" vertical="top"/>
      <protection locked="0"/>
    </xf>
    <xf numFmtId="0" fontId="3" fillId="4" borderId="8" xfId="0" applyFont="1" applyFill="1" applyBorder="1" applyAlignment="1" applyProtection="1">
      <alignment vertical="top" wrapText="1"/>
      <protection locked="0"/>
    </xf>
    <xf numFmtId="187" fontId="7" fillId="4" borderId="8" xfId="0" applyNumberFormat="1" applyFont="1" applyFill="1" applyBorder="1" applyAlignment="1" applyProtection="1">
      <alignment horizontal="center" vertical="top" wrapText="1"/>
      <protection locked="0"/>
    </xf>
    <xf numFmtId="1" fontId="3" fillId="4" borderId="8" xfId="0" applyNumberFormat="1" applyFont="1" applyFill="1" applyBorder="1" applyAlignment="1" applyProtection="1">
      <alignment horizontal="center" vertical="top" wrapText="1"/>
      <protection locked="0"/>
    </xf>
    <xf numFmtId="188" fontId="3" fillId="4" borderId="8" xfId="0" applyNumberFormat="1" applyFont="1" applyFill="1" applyBorder="1" applyAlignment="1" applyProtection="1">
      <alignment horizontal="center" vertical="top" wrapText="1"/>
      <protection hidden="1"/>
    </xf>
    <xf numFmtId="0" fontId="8" fillId="4" borderId="8" xfId="0" applyFont="1" applyFill="1" applyBorder="1" applyAlignment="1" applyProtection="1">
      <alignment horizontal="center" vertical="top" wrapText="1"/>
      <protection hidden="1"/>
    </xf>
    <xf numFmtId="2" fontId="3" fillId="4" borderId="8" xfId="0" applyNumberFormat="1" applyFont="1" applyFill="1" applyBorder="1" applyAlignment="1" applyProtection="1">
      <alignment horizontal="center" vertical="top" wrapText="1"/>
      <protection locked="0"/>
    </xf>
    <xf numFmtId="0" fontId="3" fillId="4" borderId="8" xfId="0" applyFont="1" applyFill="1" applyBorder="1" applyAlignment="1" applyProtection="1">
      <alignment horizontal="center" vertical="top" wrapText="1"/>
      <protection hidden="1"/>
    </xf>
    <xf numFmtId="0" fontId="9" fillId="7" borderId="8" xfId="0" applyFont="1" applyFill="1" applyBorder="1" applyAlignment="1">
      <alignment horizontal="center" vertical="center" wrapText="1"/>
    </xf>
    <xf numFmtId="0" fontId="10" fillId="3" borderId="8" xfId="0" applyFont="1" applyFill="1" applyBorder="1" applyAlignment="1" applyProtection="1">
      <alignment horizontal="center" vertical="top" wrapText="1"/>
      <protection locked="0"/>
    </xf>
    <xf numFmtId="187" fontId="10" fillId="3" borderId="8" xfId="0" applyNumberFormat="1" applyFont="1" applyFill="1" applyBorder="1" applyAlignment="1" applyProtection="1">
      <alignment horizontal="center" vertical="top" wrapText="1"/>
      <protection locked="0"/>
    </xf>
    <xf numFmtId="1" fontId="11" fillId="3" borderId="8" xfId="0" applyNumberFormat="1" applyFont="1" applyFill="1" applyBorder="1" applyAlignment="1" applyProtection="1">
      <alignment horizontal="center" vertical="top" wrapText="1"/>
      <protection locked="0"/>
    </xf>
    <xf numFmtId="188" fontId="11" fillId="3" borderId="8" xfId="0" applyNumberFormat="1" applyFont="1" applyFill="1" applyBorder="1" applyAlignment="1" applyProtection="1">
      <alignment horizontal="center" vertical="top" wrapText="1"/>
      <protection hidden="1"/>
    </xf>
    <xf numFmtId="0" fontId="12" fillId="3" borderId="8" xfId="0" applyFont="1" applyFill="1" applyBorder="1" applyAlignment="1" applyProtection="1">
      <alignment horizontal="center" vertical="top" wrapText="1"/>
      <protection hidden="1"/>
    </xf>
    <xf numFmtId="0" fontId="11" fillId="3" borderId="8" xfId="0" applyFont="1" applyFill="1" applyBorder="1" applyAlignment="1" applyProtection="1">
      <alignment horizontal="center" vertical="top" wrapText="1"/>
      <protection hidden="1"/>
    </xf>
    <xf numFmtId="2" fontId="13" fillId="0" borderId="8" xfId="0" applyNumberFormat="1" applyFont="1" applyBorder="1" applyAlignment="1">
      <alignment horizontal="center" vertical="center" wrapText="1"/>
    </xf>
    <xf numFmtId="2" fontId="14" fillId="0" borderId="8" xfId="0" applyNumberFormat="1" applyFont="1" applyBorder="1" applyAlignment="1">
      <alignment horizontal="center" vertical="center" wrapText="1"/>
    </xf>
    <xf numFmtId="1" fontId="14" fillId="0" borderId="8" xfId="0" applyNumberFormat="1" applyFont="1" applyBorder="1" applyAlignment="1">
      <alignment horizontal="center" vertical="center" wrapText="1"/>
    </xf>
    <xf numFmtId="0" fontId="15" fillId="8" borderId="8" xfId="0" applyFont="1" applyFill="1" applyBorder="1" applyAlignment="1" applyProtection="1">
      <alignment horizontal="center" vertical="center" wrapText="1"/>
      <protection locked="0"/>
    </xf>
    <xf numFmtId="0" fontId="11" fillId="9" borderId="8" xfId="0" applyFont="1" applyFill="1" applyBorder="1" applyAlignment="1" applyProtection="1">
      <alignment horizontal="left" vertical="top" wrapText="1"/>
      <protection locked="0"/>
    </xf>
    <xf numFmtId="0" fontId="15" fillId="8" borderId="8" xfId="0" applyFont="1" applyFill="1" applyBorder="1" applyAlignment="1" applyProtection="1">
      <alignment horizontal="center" vertical="center" wrapText="1"/>
      <protection locked="0"/>
    </xf>
    <xf numFmtId="0" fontId="10" fillId="10" borderId="8" xfId="0" applyFont="1" applyFill="1" applyBorder="1" applyAlignment="1">
      <alignment horizontal="center" vertical="center" wrapText="1"/>
    </xf>
    <xf numFmtId="0" fontId="10" fillId="10" borderId="8" xfId="0" applyFont="1" applyFill="1" applyBorder="1" applyAlignment="1">
      <alignment horizontal="center" vertical="center"/>
    </xf>
    <xf numFmtId="188" fontId="3" fillId="4" borderId="8" xfId="0" applyNumberFormat="1" applyFont="1" applyFill="1" applyBorder="1" applyAlignment="1" applyProtection="1">
      <alignment horizontal="center" vertical="top"/>
      <protection locked="0"/>
    </xf>
    <xf numFmtId="0" fontId="3" fillId="11" borderId="8" xfId="0" applyFont="1" applyFill="1" applyBorder="1" applyAlignment="1">
      <alignment horizontal="center" vertical="top" wrapText="1"/>
    </xf>
    <xf numFmtId="0" fontId="16" fillId="4" borderId="8" xfId="0" applyFont="1" applyFill="1" applyBorder="1" applyAlignment="1">
      <alignment horizontal="center" vertical="top"/>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2" fillId="3" borderId="2" xfId="0" applyFont="1" applyFill="1" applyBorder="1" applyAlignment="1" applyProtection="1">
      <alignment vertical="top" wrapText="1"/>
      <protection locked="0"/>
    </xf>
    <xf numFmtId="0" fontId="1" fillId="2" borderId="3"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4" borderId="0" xfId="0" applyFont="1" applyFill="1" applyAlignment="1" applyProtection="1">
      <alignment horizontal="left"/>
      <protection locked="0"/>
    </xf>
    <xf numFmtId="0" fontId="5" fillId="4" borderId="8" xfId="0" applyFont="1" applyFill="1" applyBorder="1" applyAlignment="1" applyProtection="1">
      <alignment horizontal="center" vertical="center"/>
      <protection locked="0"/>
    </xf>
    <xf numFmtId="0" fontId="3" fillId="4" borderId="10" xfId="0" applyFont="1" applyFill="1" applyBorder="1" applyAlignment="1" applyProtection="1">
      <alignment horizontal="left" vertical="top" wrapText="1"/>
      <protection locked="0"/>
    </xf>
    <xf numFmtId="0" fontId="3" fillId="4" borderId="11" xfId="0" applyFont="1" applyFill="1" applyBorder="1" applyAlignment="1" applyProtection="1">
      <alignment horizontal="left" vertical="top" wrapText="1"/>
      <protection locked="0"/>
    </xf>
    <xf numFmtId="0" fontId="14" fillId="0" borderId="8" xfId="0" applyFont="1" applyBorder="1" applyAlignment="1">
      <alignment horizontal="center" vertical="top"/>
    </xf>
    <xf numFmtId="188" fontId="14" fillId="4" borderId="8" xfId="1" applyNumberFormat="1" applyFont="1" applyFill="1" applyBorder="1" applyAlignment="1">
      <alignment horizontal="center" vertical="center"/>
    </xf>
    <xf numFmtId="0" fontId="18" fillId="4" borderId="8" xfId="0" applyFont="1" applyFill="1" applyBorder="1" applyAlignment="1" applyProtection="1">
      <alignment horizontal="center" vertical="top" wrapText="1"/>
      <protection hidden="1"/>
    </xf>
    <xf numFmtId="0" fontId="3" fillId="4" borderId="12" xfId="0" applyFont="1" applyFill="1" applyBorder="1" applyAlignment="1">
      <alignment horizontal="left" vertical="top" wrapText="1"/>
    </xf>
    <xf numFmtId="188" fontId="14" fillId="4" borderId="8" xfId="1" applyNumberFormat="1" applyFont="1" applyFill="1" applyBorder="1" applyAlignment="1">
      <alignment horizontal="center" vertical="top"/>
    </xf>
    <xf numFmtId="188" fontId="3" fillId="11" borderId="12" xfId="0" applyNumberFormat="1" applyFont="1" applyFill="1" applyBorder="1" applyAlignment="1">
      <alignment horizontal="left" vertical="top" wrapText="1"/>
    </xf>
    <xf numFmtId="0" fontId="5" fillId="4" borderId="0" xfId="0" applyFont="1" applyFill="1" applyAlignment="1" applyProtection="1">
      <alignment horizontal="left" vertical="top"/>
      <protection locked="0"/>
    </xf>
    <xf numFmtId="0" fontId="9" fillId="4" borderId="0" xfId="0" applyFont="1" applyFill="1" applyAlignment="1">
      <alignment horizontal="center" vertical="center" wrapText="1"/>
    </xf>
    <xf numFmtId="0" fontId="5" fillId="4" borderId="12" xfId="0" applyFont="1" applyFill="1" applyBorder="1" applyAlignment="1">
      <alignment horizontal="left" vertical="top" wrapText="1"/>
    </xf>
    <xf numFmtId="1" fontId="13" fillId="4" borderId="0" xfId="0" applyNumberFormat="1" applyFont="1" applyFill="1" applyAlignment="1">
      <alignment horizontal="center" vertical="center" wrapText="1"/>
    </xf>
    <xf numFmtId="1" fontId="14" fillId="4" borderId="0" xfId="0" applyNumberFormat="1" applyFont="1" applyFill="1" applyAlignment="1">
      <alignment horizontal="center" vertical="center" wrapText="1"/>
    </xf>
    <xf numFmtId="0" fontId="10" fillId="3" borderId="10" xfId="0" applyFont="1" applyFill="1" applyBorder="1" applyAlignment="1" applyProtection="1">
      <alignment horizontal="center" vertical="top" wrapText="1"/>
      <protection locked="0"/>
    </xf>
    <xf numFmtId="0" fontId="10" fillId="3" borderId="7" xfId="0" applyFont="1" applyFill="1" applyBorder="1" applyAlignment="1" applyProtection="1">
      <alignment horizontal="center" vertical="top" wrapText="1"/>
      <protection locked="0"/>
    </xf>
    <xf numFmtId="0" fontId="10" fillId="3" borderId="11" xfId="0" applyFont="1" applyFill="1" applyBorder="1" applyAlignment="1" applyProtection="1">
      <alignment horizontal="center" vertical="top" wrapText="1"/>
      <protection locked="0"/>
    </xf>
    <xf numFmtId="1" fontId="3" fillId="3" borderId="8" xfId="0" applyNumberFormat="1" applyFont="1" applyFill="1" applyBorder="1" applyAlignment="1" applyProtection="1">
      <alignment horizontal="center" vertical="top" wrapText="1"/>
      <protection locked="0"/>
    </xf>
    <xf numFmtId="188" fontId="9" fillId="3" borderId="8" xfId="1" applyNumberFormat="1" applyFont="1" applyFill="1" applyBorder="1" applyAlignment="1">
      <alignment horizontal="center" vertical="center"/>
    </xf>
    <xf numFmtId="0" fontId="15"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1" fillId="2" borderId="3" xfId="0" applyFont="1" applyFill="1" applyBorder="1" applyAlignment="1" applyProtection="1">
      <alignment horizontal="center" vertical="top"/>
      <protection locked="0"/>
    </xf>
    <xf numFmtId="0" fontId="15" fillId="4" borderId="13"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4"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1" fillId="5" borderId="6" xfId="0" applyFont="1" applyFill="1" applyBorder="1" applyAlignment="1" applyProtection="1">
      <alignment horizontal="center" vertical="top"/>
      <protection locked="0"/>
    </xf>
    <xf numFmtId="0" fontId="19" fillId="4" borderId="0" xfId="0" applyFont="1" applyFill="1" applyAlignment="1">
      <alignment horizontal="left" vertical="top"/>
    </xf>
    <xf numFmtId="0" fontId="11" fillId="3" borderId="8" xfId="0" applyFont="1" applyFill="1" applyBorder="1" applyAlignment="1">
      <alignment horizontal="center" vertical="center"/>
    </xf>
    <xf numFmtId="0" fontId="11" fillId="3" borderId="8"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0" borderId="8" xfId="0" applyFont="1" applyBorder="1" applyAlignment="1">
      <alignment horizontal="center" vertical="top"/>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8" xfId="0" applyFont="1" applyBorder="1" applyAlignment="1">
      <alignment horizontal="left" vertical="top"/>
    </xf>
    <xf numFmtId="0" fontId="3" fillId="0" borderId="8" xfId="0" applyFont="1" applyBorder="1" applyAlignment="1">
      <alignment horizontal="left" vertical="top" wrapText="1"/>
    </xf>
    <xf numFmtId="189" fontId="3" fillId="4" borderId="8" xfId="0" applyNumberFormat="1" applyFont="1" applyFill="1" applyBorder="1" applyAlignment="1">
      <alignment horizontal="left" vertical="top"/>
    </xf>
    <xf numFmtId="0" fontId="3" fillId="4" borderId="8" xfId="0" applyFont="1" applyFill="1" applyBorder="1" applyAlignment="1">
      <alignment horizontal="center" vertical="top"/>
    </xf>
    <xf numFmtId="0" fontId="3" fillId="4" borderId="8" xfId="0" applyFont="1" applyFill="1" applyBorder="1" applyAlignment="1">
      <alignment horizontal="left" vertical="top"/>
    </xf>
    <xf numFmtId="0" fontId="3" fillId="12" borderId="8" xfId="0" applyFont="1" applyFill="1" applyBorder="1" applyAlignment="1">
      <alignment horizontal="center" vertical="top"/>
    </xf>
    <xf numFmtId="0" fontId="3" fillId="12" borderId="10" xfId="0" applyFont="1" applyFill="1" applyBorder="1" applyAlignment="1">
      <alignment horizontal="left" vertical="top" wrapText="1"/>
    </xf>
    <xf numFmtId="0" fontId="3" fillId="12" borderId="11" xfId="0" applyFont="1" applyFill="1" applyBorder="1" applyAlignment="1">
      <alignment horizontal="left" vertical="top" wrapText="1"/>
    </xf>
    <xf numFmtId="0" fontId="3" fillId="12" borderId="8" xfId="0" applyFont="1" applyFill="1" applyBorder="1" applyAlignment="1">
      <alignment horizontal="left" vertical="top" wrapText="1"/>
    </xf>
    <xf numFmtId="0" fontId="3" fillId="12" borderId="8" xfId="0" applyFont="1" applyFill="1" applyBorder="1" applyAlignment="1">
      <alignment horizontal="left" vertical="top"/>
    </xf>
    <xf numFmtId="0" fontId="3" fillId="0" borderId="10" xfId="0" applyFont="1" applyBorder="1" applyAlignment="1">
      <alignment horizontal="left" vertical="top"/>
    </xf>
    <xf numFmtId="0" fontId="3" fillId="4" borderId="11" xfId="0" applyFont="1" applyFill="1" applyBorder="1" applyAlignment="1">
      <alignment horizontal="left" vertical="top"/>
    </xf>
    <xf numFmtId="0" fontId="3" fillId="0" borderId="8" xfId="0" applyFont="1" applyBorder="1" applyAlignment="1">
      <alignment vertical="top" wrapText="1"/>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0" xfId="0" applyFont="1" applyAlignment="1">
      <alignment horizontal="left" vertical="top"/>
    </xf>
  </cellXfs>
  <cellStyles count="2">
    <cellStyle name="Normal" xfId="0" builtinId="0"/>
    <cellStyle name="ปกติ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twoCellAnchor editAs="oneCell">
    <xdr:from>
      <xdr:col>0</xdr:col>
      <xdr:colOff>0</xdr:colOff>
      <xdr:row>0</xdr:row>
      <xdr:rowOff>1</xdr:rowOff>
    </xdr:from>
    <xdr:to>
      <xdr:col>1</xdr:col>
      <xdr:colOff>5771</xdr:colOff>
      <xdr:row>2</xdr:row>
      <xdr:rowOff>228601</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6%20&#3648;&#3604;&#3639;&#3629;&#3609;/&#3649;&#3610;&#3610;&#3648;&#3585;&#3655;&#3610;&#3618;&#3640;&#3607;&#3608;&#3624;&#3634;&#3626;&#3605;&#3619;&#3660;&#3607;&#3637;&#3656;%202-2565%20&#3619;&#3629;&#3610;%206%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edulrc.ssru.ac.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23"/>
  <sheetViews>
    <sheetView tabSelected="1" zoomScale="60" zoomScaleNormal="60" workbookViewId="0">
      <pane xSplit="3" ySplit="4" topLeftCell="D5" activePane="bottomRight" state="frozen"/>
      <selection activeCell="E8" sqref="E8"/>
      <selection pane="topRight" activeCell="E8" sqref="E8"/>
      <selection pane="bottomLeft" activeCell="E8" sqref="E8"/>
      <selection pane="bottomRight" activeCell="E8" sqref="E8"/>
    </sheetView>
  </sheetViews>
  <sheetFormatPr defaultColWidth="9" defaultRowHeight="24" x14ac:dyDescent="0.2"/>
  <cols>
    <col min="1" max="1" width="9" style="7"/>
    <col min="2" max="2" width="9" style="8"/>
    <col min="3" max="3" width="27.75" style="8" customWidth="1"/>
    <col min="4" max="4" width="9" style="8"/>
    <col min="5" max="5" width="26.25" style="8" customWidth="1"/>
    <col min="6" max="6" width="15.5" style="8" customWidth="1"/>
    <col min="7" max="7" width="18.5" style="8" customWidth="1"/>
    <col min="8" max="8" width="27.875" style="8" bestFit="1" customWidth="1"/>
    <col min="9" max="9" width="47" style="8" bestFit="1" customWidth="1"/>
    <col min="10" max="45" width="9" style="7"/>
    <col min="46" max="16384" width="9" style="8"/>
  </cols>
  <sheetData>
    <row r="1" spans="1:52" ht="30.75" x14ac:dyDescent="0.2">
      <c r="A1" s="1" t="s">
        <v>0</v>
      </c>
      <c r="B1" s="2"/>
      <c r="C1" s="3" t="s">
        <v>1</v>
      </c>
      <c r="D1" s="3"/>
      <c r="E1" s="3"/>
      <c r="F1" s="4"/>
      <c r="G1" s="5" t="s">
        <v>2</v>
      </c>
      <c r="H1" s="6"/>
      <c r="I1" s="6"/>
    </row>
    <row r="2" spans="1:52" ht="30.75" x14ac:dyDescent="0.2">
      <c r="A2" s="9" t="s">
        <v>3</v>
      </c>
      <c r="B2" s="10"/>
      <c r="C2" s="11" t="s">
        <v>4</v>
      </c>
      <c r="D2" s="12"/>
      <c r="E2" s="13"/>
      <c r="F2" s="12"/>
      <c r="G2" s="14" t="s">
        <v>5</v>
      </c>
      <c r="H2" s="6"/>
      <c r="I2" s="6"/>
    </row>
    <row r="3" spans="1:52" s="7" customFormat="1" x14ac:dyDescent="0.2">
      <c r="A3" s="15" t="s">
        <v>6</v>
      </c>
      <c r="B3" s="16" t="s">
        <v>7</v>
      </c>
      <c r="C3" s="17"/>
      <c r="D3" s="17" t="s">
        <v>8</v>
      </c>
      <c r="E3" s="18" t="s">
        <v>9</v>
      </c>
      <c r="F3" s="18"/>
      <c r="G3" s="18"/>
    </row>
    <row r="4" spans="1:52" s="7" customFormat="1" ht="42" customHeight="1" x14ac:dyDescent="0.2">
      <c r="A4" s="19" t="s">
        <v>10</v>
      </c>
      <c r="B4" s="20" t="s">
        <v>11</v>
      </c>
      <c r="C4" s="20"/>
      <c r="D4" s="21" t="s">
        <v>12</v>
      </c>
      <c r="E4" s="21" t="s">
        <v>13</v>
      </c>
      <c r="F4" s="21" t="s">
        <v>14</v>
      </c>
      <c r="G4" s="21" t="s">
        <v>15</v>
      </c>
      <c r="H4" s="22" t="s">
        <v>16</v>
      </c>
      <c r="I4" s="22" t="s">
        <v>17</v>
      </c>
      <c r="K4" s="23" t="s">
        <v>18</v>
      </c>
      <c r="L4" s="23"/>
      <c r="M4" s="23"/>
      <c r="N4" s="23"/>
      <c r="O4" s="23">
        <v>1</v>
      </c>
      <c r="AT4" s="8"/>
      <c r="AU4" s="8"/>
      <c r="AV4" s="8"/>
      <c r="AW4" s="8"/>
      <c r="AX4" s="8"/>
      <c r="AY4" s="8"/>
      <c r="AZ4" s="8"/>
    </row>
    <row r="5" spans="1:52" s="7" customFormat="1" ht="23.25" customHeight="1" x14ac:dyDescent="0.2">
      <c r="A5" s="24">
        <v>1</v>
      </c>
      <c r="B5" s="25" t="s">
        <v>19</v>
      </c>
      <c r="C5" s="25"/>
      <c r="D5" s="26">
        <v>1</v>
      </c>
      <c r="E5" s="27">
        <v>1</v>
      </c>
      <c r="F5" s="28">
        <f>IF(E5=0,0,IF(E5="N/A",1,IF(E5=M$6,3,IF(E5=N$6,4,IF(E5&gt;=O$6,5,0)))))</f>
        <v>5</v>
      </c>
      <c r="G5" s="29" t="str">
        <f>IF(F5=5,"ü","û")</f>
        <v>ü</v>
      </c>
      <c r="H5" s="30"/>
      <c r="I5" s="31" t="s">
        <v>20</v>
      </c>
      <c r="K5" s="32" t="s">
        <v>21</v>
      </c>
      <c r="L5" s="32" t="s">
        <v>22</v>
      </c>
      <c r="M5" s="32" t="s">
        <v>23</v>
      </c>
      <c r="N5" s="32" t="s">
        <v>24</v>
      </c>
      <c r="O5" s="32" t="s">
        <v>25</v>
      </c>
      <c r="AT5" s="8"/>
      <c r="AU5" s="8"/>
      <c r="AV5" s="8"/>
      <c r="AW5" s="8"/>
      <c r="AX5" s="8"/>
      <c r="AY5" s="8"/>
      <c r="AZ5" s="8"/>
    </row>
    <row r="6" spans="1:52" s="7" customFormat="1" ht="23.25" customHeight="1" x14ac:dyDescent="0.2">
      <c r="A6" s="33" t="s">
        <v>26</v>
      </c>
      <c r="B6" s="33"/>
      <c r="C6" s="33"/>
      <c r="D6" s="34">
        <v>1</v>
      </c>
      <c r="E6" s="35">
        <v>1</v>
      </c>
      <c r="F6" s="36">
        <f>IF(E6=0,0,IF(E6="N/A",1,IF(E6=M$6,3,IF(E6=N$6,4,IF(E6&gt;=O$6,5,0)))))</f>
        <v>5</v>
      </c>
      <c r="G6" s="37" t="str">
        <f>IF(F6=5,"ü","û")</f>
        <v>ü</v>
      </c>
      <c r="H6" s="38"/>
      <c r="I6" s="38"/>
      <c r="K6" s="39"/>
      <c r="L6" s="40"/>
      <c r="M6" s="41"/>
      <c r="N6" s="41"/>
      <c r="O6" s="41">
        <v>1</v>
      </c>
    </row>
    <row r="7" spans="1:52" s="7" customFormat="1" x14ac:dyDescent="0.2"/>
    <row r="8" spans="1:52" s="7" customFormat="1" x14ac:dyDescent="0.2"/>
    <row r="9" spans="1:52" s="7" customFormat="1" x14ac:dyDescent="0.2"/>
    <row r="10" spans="1:52" s="7" customFormat="1" ht="27.75" x14ac:dyDescent="0.2">
      <c r="A10" s="42" t="s">
        <v>27</v>
      </c>
      <c r="B10" s="42"/>
      <c r="C10" s="43" t="s">
        <v>28</v>
      </c>
      <c r="D10" s="43"/>
      <c r="E10" s="44" t="s">
        <v>2</v>
      </c>
      <c r="F10" s="44" t="s">
        <v>29</v>
      </c>
      <c r="G10" s="44" t="s">
        <v>15</v>
      </c>
      <c r="H10" s="45" t="s">
        <v>16</v>
      </c>
      <c r="I10" s="46" t="s">
        <v>17</v>
      </c>
    </row>
    <row r="11" spans="1:52" s="7" customFormat="1" ht="77.25" customHeight="1" x14ac:dyDescent="0.2">
      <c r="A11" s="42"/>
      <c r="B11" s="42"/>
      <c r="C11" s="43"/>
      <c r="D11" s="43"/>
      <c r="E11" s="24">
        <v>3</v>
      </c>
      <c r="F11" s="47">
        <v>3</v>
      </c>
      <c r="G11" s="29" t="str">
        <f t="shared" ref="G11" si="0">IF(F11=5,"ü","û")</f>
        <v>û</v>
      </c>
      <c r="H11" s="48">
        <v>3</v>
      </c>
      <c r="I11" s="49" t="s">
        <v>20</v>
      </c>
    </row>
    <row r="12" spans="1:52" s="7" customFormat="1" x14ac:dyDescent="0.2"/>
    <row r="13" spans="1:52" s="7" customFormat="1" x14ac:dyDescent="0.2"/>
    <row r="14" spans="1:52" s="7" customFormat="1" x14ac:dyDescent="0.2"/>
    <row r="15" spans="1:52" s="7" customFormat="1" x14ac:dyDescent="0.2"/>
    <row r="16" spans="1:52" s="7" customFormat="1" x14ac:dyDescent="0.2"/>
    <row r="17" spans="1:6" s="7" customFormat="1" x14ac:dyDescent="0.2"/>
    <row r="18" spans="1:6" s="7" customFormat="1" x14ac:dyDescent="0.2"/>
    <row r="19" spans="1:6" s="7" customFormat="1" x14ac:dyDescent="0.2"/>
    <row r="20" spans="1:6" s="7" customFormat="1" x14ac:dyDescent="0.2">
      <c r="A20" s="7" t="str">
        <f t="shared" ref="A20:F22" si="1">A4</f>
        <v>ลำดับ</v>
      </c>
      <c r="B20" s="7" t="str">
        <f t="shared" si="1"/>
        <v>หน่วยงาน</v>
      </c>
      <c r="C20" s="7">
        <f t="shared" si="1"/>
        <v>0</v>
      </c>
      <c r="D20" s="7" t="str">
        <f t="shared" si="1"/>
        <v>เป้าหมาย</v>
      </c>
      <c r="E20" s="7" t="str">
        <f t="shared" si="1"/>
        <v>จำนวนศูนย์การเรียนรู้</v>
      </c>
      <c r="F20" s="7" t="str">
        <f t="shared" si="1"/>
        <v>คะแนนตัวชี้วัด</v>
      </c>
    </row>
    <row r="21" spans="1:6" s="7" customFormat="1" x14ac:dyDescent="0.2">
      <c r="A21" s="7">
        <f t="shared" si="1"/>
        <v>1</v>
      </c>
      <c r="B21" s="7" t="s">
        <v>30</v>
      </c>
      <c r="C21" s="7">
        <f t="shared" si="1"/>
        <v>0</v>
      </c>
      <c r="D21" s="7">
        <f t="shared" si="1"/>
        <v>1</v>
      </c>
      <c r="E21" s="7">
        <f t="shared" si="1"/>
        <v>1</v>
      </c>
      <c r="F21" s="7">
        <f t="shared" si="1"/>
        <v>5</v>
      </c>
    </row>
    <row r="22" spans="1:6" s="7" customFormat="1" x14ac:dyDescent="0.2">
      <c r="A22" s="7" t="str">
        <f t="shared" si="1"/>
        <v>ระดับมหาวิทยาลัย</v>
      </c>
      <c r="B22" s="7" t="s">
        <v>31</v>
      </c>
      <c r="C22" s="7">
        <f t="shared" si="1"/>
        <v>0</v>
      </c>
      <c r="D22" s="7">
        <f t="shared" si="1"/>
        <v>1</v>
      </c>
      <c r="E22" s="7">
        <f t="shared" si="1"/>
        <v>1</v>
      </c>
      <c r="F22" s="7">
        <f t="shared" si="1"/>
        <v>5</v>
      </c>
    </row>
    <row r="23" spans="1:6" s="7" customFormat="1" x14ac:dyDescent="0.2"/>
    <row r="24" spans="1:6" s="7" customFormat="1" x14ac:dyDescent="0.2"/>
    <row r="25" spans="1:6" s="7" customFormat="1" x14ac:dyDescent="0.2"/>
    <row r="26" spans="1:6" s="7" customFormat="1" x14ac:dyDescent="0.2"/>
    <row r="27" spans="1:6" s="7" customFormat="1" x14ac:dyDescent="0.2"/>
    <row r="28" spans="1:6" s="7" customFormat="1" x14ac:dyDescent="0.2"/>
    <row r="29" spans="1:6" s="7" customFormat="1" x14ac:dyDescent="0.2"/>
    <row r="30" spans="1:6" s="7" customFormat="1" x14ac:dyDescent="0.2"/>
    <row r="31" spans="1:6" s="7" customFormat="1" x14ac:dyDescent="0.2"/>
    <row r="32" spans="1:6" s="7" customFormat="1" x14ac:dyDescent="0.2"/>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7" customFormat="1" x14ac:dyDescent="0.2"/>
    <row r="50" s="7" customFormat="1" x14ac:dyDescent="0.2"/>
    <row r="51" s="7" customFormat="1" x14ac:dyDescent="0.2"/>
    <row r="52" s="7" customFormat="1" x14ac:dyDescent="0.2"/>
    <row r="53" s="7" customFormat="1" x14ac:dyDescent="0.2"/>
    <row r="54" s="7" customFormat="1" x14ac:dyDescent="0.2"/>
    <row r="55" s="7" customFormat="1" x14ac:dyDescent="0.2"/>
    <row r="56" s="7" customFormat="1" x14ac:dyDescent="0.2"/>
    <row r="57" s="7" customFormat="1" x14ac:dyDescent="0.2"/>
    <row r="58" s="7" customFormat="1" x14ac:dyDescent="0.2"/>
    <row r="59" s="7" customFormat="1" x14ac:dyDescent="0.2"/>
    <row r="60" s="7" customFormat="1" x14ac:dyDescent="0.2"/>
    <row r="61" s="7" customFormat="1" x14ac:dyDescent="0.2"/>
    <row r="62" s="7" customFormat="1" x14ac:dyDescent="0.2"/>
    <row r="63" s="7" customFormat="1" x14ac:dyDescent="0.2"/>
    <row r="64"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row r="71" s="7" customFormat="1" x14ac:dyDescent="0.2"/>
    <row r="72" s="7" customFormat="1" x14ac:dyDescent="0.2"/>
    <row r="73" s="7" customFormat="1" x14ac:dyDescent="0.2"/>
    <row r="74" s="7" customFormat="1" x14ac:dyDescent="0.2"/>
    <row r="75" s="7" customFormat="1" x14ac:dyDescent="0.2"/>
    <row r="76" s="7" customFormat="1" x14ac:dyDescent="0.2"/>
    <row r="77" s="7" customFormat="1" x14ac:dyDescent="0.2"/>
    <row r="78" s="7" customFormat="1" x14ac:dyDescent="0.2"/>
    <row r="79" s="7" customFormat="1" x14ac:dyDescent="0.2"/>
    <row r="80"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sheetData>
  <mergeCells count="8">
    <mergeCell ref="A10:B11"/>
    <mergeCell ref="C10:D11"/>
    <mergeCell ref="A1:B1"/>
    <mergeCell ref="A2:B2"/>
    <mergeCell ref="E3:G3"/>
    <mergeCell ref="B4:C4"/>
    <mergeCell ref="B5:C5"/>
    <mergeCell ref="A6:C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6 เดือน.xlsx]000'!#REF!</xm:f>
          </x14:formula1>
          <xm:sqref>G2:I2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99"/>
  <sheetViews>
    <sheetView topLeftCell="E10" zoomScale="60" zoomScaleNormal="60" workbookViewId="0">
      <selection activeCell="E8" sqref="E8"/>
    </sheetView>
  </sheetViews>
  <sheetFormatPr defaultColWidth="9" defaultRowHeight="24" x14ac:dyDescent="0.2"/>
  <cols>
    <col min="1" max="1" width="9" style="8"/>
    <col min="2" max="2" width="12.625" style="8" customWidth="1"/>
    <col min="3" max="3" width="27.25" style="8" customWidth="1"/>
    <col min="4" max="4" width="9" style="8"/>
    <col min="5" max="5" width="34.875" style="8" customWidth="1"/>
    <col min="6" max="6" width="15.5" style="8" customWidth="1"/>
    <col min="7" max="7" width="18.5" style="8" customWidth="1"/>
    <col min="8" max="8" width="22.5" style="8" customWidth="1"/>
    <col min="9" max="9" width="34.875" style="8" customWidth="1"/>
    <col min="10" max="10" width="14.5" style="7" customWidth="1"/>
    <col min="11" max="45" width="9" style="7"/>
    <col min="46" max="16384" width="9" style="8"/>
  </cols>
  <sheetData>
    <row r="1" spans="1:52" ht="30.75" x14ac:dyDescent="0.2">
      <c r="A1" s="50" t="s">
        <v>0</v>
      </c>
      <c r="B1" s="51"/>
      <c r="C1" s="52" t="s">
        <v>32</v>
      </c>
      <c r="D1" s="52"/>
      <c r="E1" s="52"/>
      <c r="F1" s="52"/>
      <c r="G1" s="53" t="s">
        <v>2</v>
      </c>
      <c r="H1" s="54"/>
      <c r="I1" s="54"/>
    </row>
    <row r="2" spans="1:52" ht="30.75" x14ac:dyDescent="0.2">
      <c r="A2" s="9" t="s">
        <v>3</v>
      </c>
      <c r="B2" s="10"/>
      <c r="C2" s="11" t="s">
        <v>4</v>
      </c>
      <c r="D2" s="12"/>
      <c r="E2" s="13"/>
      <c r="F2" s="12"/>
      <c r="G2" s="14" t="s">
        <v>5</v>
      </c>
      <c r="H2" s="6"/>
      <c r="I2" s="6"/>
    </row>
    <row r="3" spans="1:52" s="7" customFormat="1" x14ac:dyDescent="0.2">
      <c r="A3" s="15" t="s">
        <v>6</v>
      </c>
      <c r="B3" s="16" t="s">
        <v>7</v>
      </c>
      <c r="C3" s="17"/>
      <c r="D3" s="17" t="s">
        <v>8</v>
      </c>
      <c r="E3" s="18" t="s">
        <v>9</v>
      </c>
      <c r="F3" s="18"/>
      <c r="G3" s="18"/>
    </row>
    <row r="4" spans="1:52" s="7" customFormat="1" ht="26.25" customHeight="1" x14ac:dyDescent="0.55000000000000004">
      <c r="A4" s="19" t="s">
        <v>10</v>
      </c>
      <c r="B4" s="55" t="s">
        <v>11</v>
      </c>
      <c r="C4" s="56"/>
      <c r="D4" s="21" t="s">
        <v>12</v>
      </c>
      <c r="E4" s="57" t="s">
        <v>33</v>
      </c>
      <c r="F4" s="58" t="s">
        <v>14</v>
      </c>
      <c r="G4" s="58" t="s">
        <v>15</v>
      </c>
      <c r="H4" s="22" t="s">
        <v>16</v>
      </c>
      <c r="I4" s="22" t="s">
        <v>17</v>
      </c>
      <c r="K4" s="59" t="s">
        <v>34</v>
      </c>
      <c r="AT4" s="8"/>
      <c r="AU4" s="8"/>
      <c r="AV4" s="8"/>
      <c r="AW4" s="8"/>
      <c r="AX4" s="8"/>
      <c r="AY4" s="8"/>
      <c r="AZ4" s="8"/>
    </row>
    <row r="5" spans="1:52" s="7" customFormat="1" ht="23.25" customHeight="1" x14ac:dyDescent="0.2">
      <c r="A5" s="60">
        <v>1</v>
      </c>
      <c r="B5" s="61" t="s">
        <v>35</v>
      </c>
      <c r="C5" s="62"/>
      <c r="D5" s="63">
        <v>150</v>
      </c>
      <c r="E5" s="27">
        <v>524</v>
      </c>
      <c r="F5" s="64">
        <f>IF(E5=0,0,IF(E5="N/A",1,IF(E5&lt;=K$7,1,IF(E5=L$7,2,IF(E5&lt;L$7,(((E5-K$7)/O$5)+1),IF(E5=M$7,3,IF(E5&lt;M$7,(((E5-L$7)/O$5)+2),IF(E5=N$7,4,IF(E5&lt;N$7,(((E5-M$7)/O$5)+3),IF(E5&gt;=O$7,5,IF(E5&lt;O$7,(((E5-N$7)/O$5)+4),0)))))))))))</f>
        <v>5</v>
      </c>
      <c r="G5" s="65" t="str">
        <f>IF(F5=5,"ü","û")</f>
        <v>ü</v>
      </c>
      <c r="H5" s="31">
        <v>524</v>
      </c>
      <c r="I5" s="66" t="s">
        <v>20</v>
      </c>
      <c r="K5" s="23" t="s">
        <v>18</v>
      </c>
      <c r="L5" s="23"/>
      <c r="M5" s="23"/>
      <c r="N5" s="23"/>
      <c r="O5" s="23">
        <v>30</v>
      </c>
      <c r="AT5" s="8"/>
      <c r="AU5" s="8"/>
      <c r="AV5" s="8"/>
      <c r="AW5" s="8"/>
      <c r="AX5" s="8"/>
      <c r="AY5" s="8"/>
      <c r="AZ5" s="8"/>
    </row>
    <row r="6" spans="1:52" s="7" customFormat="1" ht="216" x14ac:dyDescent="0.2">
      <c r="A6" s="60">
        <v>2</v>
      </c>
      <c r="B6" s="61" t="s">
        <v>36</v>
      </c>
      <c r="C6" s="62"/>
      <c r="D6" s="63">
        <v>150</v>
      </c>
      <c r="E6" s="27">
        <v>0</v>
      </c>
      <c r="F6" s="67">
        <f>IF(E6=0,0,IF(E6="N/A",1,IF(E6&lt;=K$7,1,IF(E6=L$7,2,IF(E6&lt;L$7,(((E6-K$7)/O$5)+1),IF(E6=M$7,3,IF(E6&lt;M$7,(((E6-L$7)/O$5)+2),IF(E6=N$7,4,IF(E6&lt;N$7,(((E6-M$7)/O$5)+3),IF(E6&gt;=O$7,5,IF(E6&lt;O$7,(((E6-N$7)/O$5)+4),0)))))))))))</f>
        <v>0</v>
      </c>
      <c r="G6" s="65" t="str">
        <f t="shared" ref="G6:G24" si="0">IF(F6=5,"ü","û")</f>
        <v>û</v>
      </c>
      <c r="H6" s="31">
        <v>0</v>
      </c>
      <c r="I6" s="66" t="s">
        <v>37</v>
      </c>
      <c r="K6" s="32" t="s">
        <v>21</v>
      </c>
      <c r="L6" s="32" t="s">
        <v>22</v>
      </c>
      <c r="M6" s="32" t="s">
        <v>23</v>
      </c>
      <c r="N6" s="32" t="s">
        <v>24</v>
      </c>
      <c r="O6" s="32" t="s">
        <v>25</v>
      </c>
      <c r="AT6" s="8"/>
      <c r="AU6" s="8"/>
      <c r="AV6" s="8"/>
      <c r="AW6" s="8"/>
      <c r="AX6" s="8"/>
      <c r="AY6" s="8"/>
      <c r="AZ6" s="8"/>
    </row>
    <row r="7" spans="1:52" s="7" customFormat="1" x14ac:dyDescent="0.2">
      <c r="A7" s="60">
        <v>3</v>
      </c>
      <c r="B7" s="61" t="s">
        <v>38</v>
      </c>
      <c r="C7" s="62"/>
      <c r="D7" s="63">
        <v>150</v>
      </c>
      <c r="E7" s="27">
        <v>0</v>
      </c>
      <c r="F7" s="64">
        <f>IF(E7=0,0,IF(E7="N/A",1,IF(E7&lt;=K$7,1,IF(E7=L$7,2,IF(E7&lt;L$7,(((E7-K$7)/O$5)+1),IF(E7=M$7,3,IF(E7&lt;M$7,(((E7-L$7)/O$5)+2),IF(E7=N$7,4,IF(E7&lt;N$7,(((E7-M$7)/O$5)+3),IF(E7&gt;=O$7,5,IF(E7&lt;O$7,(((E7-N$7)/O$5)+4),0)))))))))))</f>
        <v>0</v>
      </c>
      <c r="G7" s="65" t="str">
        <f>IF(F7=5,"ü","û")</f>
        <v>û</v>
      </c>
      <c r="H7" s="31">
        <v>0</v>
      </c>
      <c r="I7" s="68" t="s">
        <v>20</v>
      </c>
      <c r="K7" s="41">
        <v>30</v>
      </c>
      <c r="L7" s="41">
        <v>60</v>
      </c>
      <c r="M7" s="41">
        <v>90</v>
      </c>
      <c r="N7" s="41">
        <v>120</v>
      </c>
      <c r="O7" s="41">
        <v>150</v>
      </c>
      <c r="AT7" s="8"/>
      <c r="AU7" s="8"/>
      <c r="AV7" s="8"/>
      <c r="AW7" s="8"/>
      <c r="AX7" s="8"/>
      <c r="AY7" s="8"/>
      <c r="AZ7" s="8"/>
    </row>
    <row r="8" spans="1:52" s="7" customFormat="1" ht="22.5" customHeight="1" x14ac:dyDescent="0.2">
      <c r="A8" s="60">
        <v>4</v>
      </c>
      <c r="B8" s="61" t="s">
        <v>39</v>
      </c>
      <c r="C8" s="62"/>
      <c r="D8" s="63">
        <v>150</v>
      </c>
      <c r="E8" s="27">
        <v>0</v>
      </c>
      <c r="F8" s="64">
        <f>IF(E8=0,0,IF(E8="N/A",1,IF(E8&lt;=K$7,1,IF(E8=L$7,2,IF(E8&lt;L$7,(((E8-K$7)/O$5)+1),IF(E8=M$7,3,IF(E8&lt;M$7,(((E8-L$7)/O$5)+2),IF(E8=N$7,4,IF(E8&lt;N$7,(((E8-M$7)/O$5)+3),IF(E8&gt;=O$7,5,IF(E8&lt;O$7,(((E8-N$7)/O$5)+4),0)))))))))))</f>
        <v>0</v>
      </c>
      <c r="G8" s="65" t="str">
        <f t="shared" si="0"/>
        <v>û</v>
      </c>
      <c r="H8" s="31">
        <v>0</v>
      </c>
      <c r="I8" s="66" t="s">
        <v>40</v>
      </c>
      <c r="AT8" s="8"/>
      <c r="AU8" s="8"/>
      <c r="AV8" s="8"/>
      <c r="AW8" s="8"/>
      <c r="AX8" s="8"/>
      <c r="AY8" s="8"/>
      <c r="AZ8" s="8"/>
    </row>
    <row r="9" spans="1:52" s="7" customFormat="1" ht="168" x14ac:dyDescent="0.2">
      <c r="A9" s="60">
        <v>5</v>
      </c>
      <c r="B9" s="61" t="s">
        <v>41</v>
      </c>
      <c r="C9" s="62"/>
      <c r="D9" s="63">
        <v>150</v>
      </c>
      <c r="E9" s="27">
        <v>0</v>
      </c>
      <c r="F9" s="67">
        <f>IF(E9=0,0,IF(E7="N/A",1,IF(E9&lt;=K$7,1,IF(E9=L$7,2,IF(E9&lt;L$7,(((E9-K$7)/O$5)+1),IF(E9=M$7,3,IF(E9&lt;M$7,(((E9-L$7)/O$5)+2),IF(E9=N$7,4,IF(E9&lt;N$7,(((E9-M$7)/O$5)+3),IF(E9&gt;=O$7,5,IF(E9&lt;O$7,(((E9-N$7)/O$5)+4),0)))))))))))</f>
        <v>0</v>
      </c>
      <c r="G9" s="65" t="str">
        <f t="shared" si="0"/>
        <v>û</v>
      </c>
      <c r="H9" s="31">
        <v>100</v>
      </c>
      <c r="I9" s="66" t="s">
        <v>42</v>
      </c>
      <c r="AT9" s="8"/>
      <c r="AU9" s="8"/>
      <c r="AV9" s="8"/>
      <c r="AW9" s="8"/>
      <c r="AX9" s="8"/>
      <c r="AY9" s="8"/>
      <c r="AZ9" s="8"/>
    </row>
    <row r="10" spans="1:52" s="7" customFormat="1" x14ac:dyDescent="0.2">
      <c r="A10" s="60">
        <v>6</v>
      </c>
      <c r="B10" s="61" t="s">
        <v>43</v>
      </c>
      <c r="C10" s="62"/>
      <c r="D10" s="63">
        <v>150</v>
      </c>
      <c r="E10" s="27">
        <v>0</v>
      </c>
      <c r="F10" s="64">
        <f>IF(E10=0,0,IF(E8="N/A",1,IF(E10&lt;=K$7,1,IF(E10=L$7,2,IF(E10&lt;L$7,(((E10-K$7)/O$5)+1),IF(E10=M$7,3,IF(E10&lt;M$7,(((E10-L$7)/O$5)+2),IF(E10=N$7,4,IF(E10&lt;N$7,(((E10-M$7)/O$5)+3),IF(E10&gt;=O$7,5,IF(E10&lt;O$7,(((E10-N$7)/O$5)+4),0)))))))))))</f>
        <v>0</v>
      </c>
      <c r="G10" s="65" t="str">
        <f t="shared" si="0"/>
        <v>û</v>
      </c>
      <c r="H10" s="31">
        <v>0</v>
      </c>
      <c r="I10" s="68" t="s">
        <v>20</v>
      </c>
      <c r="AT10" s="8"/>
      <c r="AU10" s="8"/>
      <c r="AV10" s="8"/>
      <c r="AW10" s="8"/>
      <c r="AX10" s="8"/>
      <c r="AY10" s="8"/>
      <c r="AZ10" s="8"/>
    </row>
    <row r="11" spans="1:52" s="7" customFormat="1" ht="24.75" customHeight="1" x14ac:dyDescent="0.2">
      <c r="A11" s="60">
        <v>7</v>
      </c>
      <c r="B11" s="61" t="s">
        <v>44</v>
      </c>
      <c r="C11" s="62"/>
      <c r="D11" s="63">
        <v>150</v>
      </c>
      <c r="E11" s="27">
        <v>165</v>
      </c>
      <c r="F11" s="64">
        <f>IF(E11=0,0,IF(E9="N/A",1,IF(E11&lt;=K$7,1,IF(E11=L$7,2,IF(E11&lt;L$7,(((E11-K$7)/O$5)+1),IF(E11=M$7,3,IF(E11&lt;M$7,(((E11-L$7)/O$5)+2),IF(E11=N$7,4,IF(E11&lt;N$7,(((E11-M$7)/O$5)+3),IF(E11&gt;=O$7,5,IF(E11&lt;O$7,(((E11-N$7)/O$5)+4),0)))))))))))</f>
        <v>5</v>
      </c>
      <c r="G11" s="65" t="str">
        <f t="shared" si="0"/>
        <v>ü</v>
      </c>
      <c r="H11" s="31">
        <v>0</v>
      </c>
      <c r="I11" s="66" t="s">
        <v>45</v>
      </c>
      <c r="AT11" s="8"/>
      <c r="AU11" s="8"/>
      <c r="AV11" s="8"/>
      <c r="AW11" s="8"/>
      <c r="AX11" s="8"/>
      <c r="AY11" s="8"/>
      <c r="AZ11" s="8"/>
    </row>
    <row r="12" spans="1:52" s="7" customFormat="1" ht="144" x14ac:dyDescent="0.2">
      <c r="A12" s="60">
        <v>8</v>
      </c>
      <c r="B12" s="61" t="s">
        <v>46</v>
      </c>
      <c r="C12" s="62"/>
      <c r="D12" s="63">
        <v>150</v>
      </c>
      <c r="E12" s="27">
        <v>0</v>
      </c>
      <c r="F12" s="67">
        <f>IF(E12=0,0,IF(E12="N/A",1,IF(E12&lt;=K$7,1,IF(E12=L$7,2,IF(E12&lt;L$7,(((E12-K$7)/O$5)+1),IF(E12=M$7,3,IF(E12&lt;M$7,(((E12-L$7)/O$5)+2),IF(E12=N$7,4,IF(E12&lt;N$7,(((E12-M$7)/O$5)+3),IF(E12&gt;=O$7,5,IF(E12&lt;O$7,(((E12-N$7)/O$5)+4),0)))))))))))</f>
        <v>0</v>
      </c>
      <c r="G12" s="65" t="str">
        <f t="shared" si="0"/>
        <v>û</v>
      </c>
      <c r="H12" s="31">
        <v>312</v>
      </c>
      <c r="I12" s="66" t="s">
        <v>47</v>
      </c>
      <c r="K12" s="69"/>
      <c r="AT12" s="8"/>
      <c r="AU12" s="8"/>
      <c r="AV12" s="8"/>
      <c r="AW12" s="8"/>
      <c r="AX12" s="8"/>
      <c r="AY12" s="8"/>
      <c r="AZ12" s="8"/>
    </row>
    <row r="13" spans="1:52" s="7" customFormat="1" x14ac:dyDescent="0.2">
      <c r="A13" s="60">
        <v>9</v>
      </c>
      <c r="B13" s="61" t="s">
        <v>48</v>
      </c>
      <c r="C13" s="62"/>
      <c r="D13" s="63">
        <v>150</v>
      </c>
      <c r="E13" s="27">
        <v>0</v>
      </c>
      <c r="F13" s="64">
        <f>IF(E13=0,0,IF(E13="N/A",1,IF(E13&lt;=K$7,1,IF(E13=L$7,2,IF(E13&lt;L$7,(((E13-K$7)/O$5)+1),IF(E13=M$7,3,IF(E13&lt;M$7,(((E13-L$7)/O$5)+2),IF(E13=N$7,4,IF(E13&lt;N$7,(((E13-M$7)/O$5)+3),IF(E13&gt;=O$7,5,IF(E13&lt;O$7,(((E13-N$7)/O$5)+4),0)))))))))))</f>
        <v>0</v>
      </c>
      <c r="G13" s="65" t="str">
        <f t="shared" si="0"/>
        <v>û</v>
      </c>
      <c r="H13" s="31">
        <v>0</v>
      </c>
      <c r="I13" s="66" t="s">
        <v>20</v>
      </c>
      <c r="K13" s="23"/>
      <c r="L13" s="23"/>
      <c r="M13" s="23"/>
      <c r="N13" s="23"/>
      <c r="O13" s="23"/>
      <c r="AT13" s="8"/>
      <c r="AU13" s="8"/>
      <c r="AV13" s="8"/>
      <c r="AW13" s="8"/>
      <c r="AX13" s="8"/>
      <c r="AY13" s="8"/>
      <c r="AZ13" s="8"/>
    </row>
    <row r="14" spans="1:52" s="7" customFormat="1" ht="96" x14ac:dyDescent="0.2">
      <c r="A14" s="60">
        <v>10</v>
      </c>
      <c r="B14" s="61" t="s">
        <v>49</v>
      </c>
      <c r="C14" s="62"/>
      <c r="D14" s="63">
        <v>150</v>
      </c>
      <c r="E14" s="27">
        <v>1252</v>
      </c>
      <c r="F14" s="67">
        <f t="shared" ref="F14:F24" si="1">IF(E14=0,0,IF(E14="N/A",1,IF(E14&lt;=K$7,1,IF(E14=L$7,2,IF(E14&lt;L$7,(((E14-K$7)/O$5)+1),IF(E14=M$7,3,IF(E14&lt;M$7,(((E14-L$7)/O$5)+2),IF(E14=N$7,4,IF(E14&lt;N$7,(((E14-M$7)/O$5)+3),IF(E14&gt;=O$7,5,IF(E14&lt;O$7,(((E14-N$7)/O$5)+4),0)))))))))))</f>
        <v>5</v>
      </c>
      <c r="G14" s="65" t="str">
        <f t="shared" si="0"/>
        <v>ü</v>
      </c>
      <c r="H14" s="31">
        <v>0</v>
      </c>
      <c r="I14" s="66" t="s">
        <v>50</v>
      </c>
      <c r="K14" s="70"/>
      <c r="L14" s="70"/>
      <c r="M14" s="70"/>
      <c r="N14" s="70"/>
      <c r="O14" s="70"/>
      <c r="AT14" s="8"/>
      <c r="AU14" s="8"/>
      <c r="AV14" s="8"/>
      <c r="AW14" s="8"/>
      <c r="AX14" s="8"/>
      <c r="AY14" s="8"/>
      <c r="AZ14" s="8"/>
    </row>
    <row r="15" spans="1:52" s="7" customFormat="1" ht="24" customHeight="1" x14ac:dyDescent="0.2">
      <c r="A15" s="60">
        <v>11</v>
      </c>
      <c r="B15" s="61" t="s">
        <v>51</v>
      </c>
      <c r="C15" s="62"/>
      <c r="D15" s="63">
        <v>150</v>
      </c>
      <c r="E15" s="27">
        <v>255</v>
      </c>
      <c r="F15" s="64">
        <f t="shared" si="1"/>
        <v>5</v>
      </c>
      <c r="G15" s="65" t="str">
        <f t="shared" si="0"/>
        <v>ü</v>
      </c>
      <c r="H15" s="31">
        <v>255</v>
      </c>
      <c r="I15" s="71" t="s">
        <v>20</v>
      </c>
      <c r="K15" s="72"/>
      <c r="L15" s="73"/>
      <c r="M15" s="73"/>
      <c r="N15" s="73"/>
      <c r="O15" s="73"/>
      <c r="AT15" s="8"/>
      <c r="AU15" s="8"/>
      <c r="AV15" s="8"/>
      <c r="AW15" s="8"/>
      <c r="AX15" s="8"/>
      <c r="AY15" s="8"/>
      <c r="AZ15" s="8"/>
    </row>
    <row r="16" spans="1:52" s="7" customFormat="1" x14ac:dyDescent="0.2">
      <c r="A16" s="60">
        <v>12</v>
      </c>
      <c r="B16" s="61" t="s">
        <v>52</v>
      </c>
      <c r="C16" s="62"/>
      <c r="D16" s="63">
        <v>150</v>
      </c>
      <c r="E16" s="27">
        <v>0</v>
      </c>
      <c r="F16" s="64">
        <f t="shared" si="1"/>
        <v>0</v>
      </c>
      <c r="G16" s="65" t="str">
        <f t="shared" si="0"/>
        <v>û</v>
      </c>
      <c r="H16" s="31">
        <v>0</v>
      </c>
      <c r="I16" s="68" t="s">
        <v>20</v>
      </c>
      <c r="AT16" s="8"/>
      <c r="AU16" s="8"/>
      <c r="AV16" s="8"/>
      <c r="AW16" s="8"/>
      <c r="AX16" s="8"/>
      <c r="AY16" s="8"/>
      <c r="AZ16" s="8"/>
    </row>
    <row r="17" spans="1:52" s="7" customFormat="1" x14ac:dyDescent="0.2">
      <c r="A17" s="60">
        <v>13</v>
      </c>
      <c r="B17" s="61" t="s">
        <v>53</v>
      </c>
      <c r="C17" s="62"/>
      <c r="D17" s="63">
        <v>150</v>
      </c>
      <c r="E17" s="27">
        <v>0</v>
      </c>
      <c r="F17" s="64">
        <f t="shared" si="1"/>
        <v>0</v>
      </c>
      <c r="G17" s="65" t="str">
        <f t="shared" si="0"/>
        <v>û</v>
      </c>
      <c r="H17" s="31">
        <v>0</v>
      </c>
      <c r="I17" s="68" t="s">
        <v>20</v>
      </c>
      <c r="AT17" s="8"/>
      <c r="AU17" s="8"/>
      <c r="AV17" s="8"/>
      <c r="AW17" s="8"/>
      <c r="AX17" s="8"/>
      <c r="AY17" s="8"/>
      <c r="AZ17" s="8"/>
    </row>
    <row r="18" spans="1:52" s="7" customFormat="1" x14ac:dyDescent="0.2">
      <c r="A18" s="60">
        <v>14</v>
      </c>
      <c r="B18" s="61" t="s">
        <v>54</v>
      </c>
      <c r="C18" s="62"/>
      <c r="D18" s="63">
        <v>150</v>
      </c>
      <c r="E18" s="27">
        <v>0</v>
      </c>
      <c r="F18" s="64">
        <f t="shared" si="1"/>
        <v>0</v>
      </c>
      <c r="G18" s="65" t="str">
        <f>IF(F18=5,"ü","û")</f>
        <v>û</v>
      </c>
      <c r="H18" s="31">
        <v>0</v>
      </c>
      <c r="I18" s="68" t="s">
        <v>20</v>
      </c>
      <c r="AT18" s="8"/>
      <c r="AU18" s="8"/>
      <c r="AV18" s="8"/>
      <c r="AW18" s="8"/>
      <c r="AX18" s="8"/>
      <c r="AY18" s="8"/>
      <c r="AZ18" s="8"/>
    </row>
    <row r="19" spans="1:52" s="7" customFormat="1" x14ac:dyDescent="0.2">
      <c r="A19" s="60">
        <v>15</v>
      </c>
      <c r="B19" s="61" t="s">
        <v>55</v>
      </c>
      <c r="C19" s="62"/>
      <c r="D19" s="63">
        <v>150</v>
      </c>
      <c r="E19" s="27">
        <v>0</v>
      </c>
      <c r="F19" s="64">
        <f t="shared" si="1"/>
        <v>0</v>
      </c>
      <c r="G19" s="65" t="str">
        <f>IF(F19=5,"ü","û")</f>
        <v>û</v>
      </c>
      <c r="H19" s="31">
        <v>0</v>
      </c>
      <c r="I19" s="68" t="s">
        <v>20</v>
      </c>
      <c r="AT19" s="8"/>
      <c r="AU19" s="8"/>
      <c r="AV19" s="8"/>
      <c r="AW19" s="8"/>
      <c r="AX19" s="8"/>
      <c r="AY19" s="8"/>
      <c r="AZ19" s="8"/>
    </row>
    <row r="20" spans="1:52" s="7" customFormat="1" x14ac:dyDescent="0.2">
      <c r="A20" s="60">
        <v>16</v>
      </c>
      <c r="B20" s="61" t="s">
        <v>56</v>
      </c>
      <c r="C20" s="62"/>
      <c r="D20" s="63">
        <v>150</v>
      </c>
      <c r="E20" s="27">
        <v>0</v>
      </c>
      <c r="F20" s="64">
        <f t="shared" si="1"/>
        <v>0</v>
      </c>
      <c r="G20" s="65" t="str">
        <f t="shared" si="0"/>
        <v>û</v>
      </c>
      <c r="H20" s="31">
        <v>0</v>
      </c>
      <c r="I20" s="68" t="s">
        <v>20</v>
      </c>
      <c r="AT20" s="8"/>
      <c r="AU20" s="8"/>
      <c r="AV20" s="8"/>
      <c r="AW20" s="8"/>
      <c r="AX20" s="8"/>
      <c r="AY20" s="8"/>
      <c r="AZ20" s="8"/>
    </row>
    <row r="21" spans="1:52" s="7" customFormat="1" ht="120" x14ac:dyDescent="0.2">
      <c r="A21" s="60">
        <v>17</v>
      </c>
      <c r="B21" s="61" t="s">
        <v>57</v>
      </c>
      <c r="C21" s="62"/>
      <c r="D21" s="63">
        <v>150</v>
      </c>
      <c r="E21" s="27">
        <v>409</v>
      </c>
      <c r="F21" s="67">
        <f t="shared" si="1"/>
        <v>5</v>
      </c>
      <c r="G21" s="65" t="str">
        <f t="shared" si="0"/>
        <v>ü</v>
      </c>
      <c r="H21" s="31">
        <v>5</v>
      </c>
      <c r="I21" s="66" t="s">
        <v>58</v>
      </c>
      <c r="AT21" s="8"/>
      <c r="AU21" s="8"/>
      <c r="AV21" s="8"/>
      <c r="AW21" s="8"/>
      <c r="AX21" s="8"/>
      <c r="AY21" s="8"/>
      <c r="AZ21" s="8"/>
    </row>
    <row r="22" spans="1:52" s="7" customFormat="1" x14ac:dyDescent="0.2">
      <c r="A22" s="60">
        <v>18</v>
      </c>
      <c r="B22" s="61" t="s">
        <v>59</v>
      </c>
      <c r="C22" s="62"/>
      <c r="D22" s="63">
        <v>150</v>
      </c>
      <c r="E22" s="27">
        <v>0</v>
      </c>
      <c r="F22" s="64">
        <f t="shared" si="1"/>
        <v>0</v>
      </c>
      <c r="G22" s="65" t="str">
        <f t="shared" si="0"/>
        <v>û</v>
      </c>
      <c r="H22" s="31">
        <v>0</v>
      </c>
      <c r="I22" s="68" t="s">
        <v>20</v>
      </c>
      <c r="AT22" s="8"/>
      <c r="AU22" s="8"/>
      <c r="AV22" s="8"/>
      <c r="AW22" s="8"/>
      <c r="AX22" s="8"/>
      <c r="AY22" s="8"/>
      <c r="AZ22" s="8"/>
    </row>
    <row r="23" spans="1:52" s="7" customFormat="1" ht="24" customHeight="1" x14ac:dyDescent="0.2">
      <c r="A23" s="60">
        <v>19</v>
      </c>
      <c r="B23" s="61" t="s">
        <v>60</v>
      </c>
      <c r="C23" s="62"/>
      <c r="D23" s="63">
        <v>150</v>
      </c>
      <c r="E23" s="27">
        <v>215</v>
      </c>
      <c r="F23" s="64">
        <f t="shared" si="1"/>
        <v>5</v>
      </c>
      <c r="G23" s="65" t="str">
        <f t="shared" si="0"/>
        <v>ü</v>
      </c>
      <c r="H23" s="31">
        <v>0</v>
      </c>
      <c r="I23" s="66" t="s">
        <v>45</v>
      </c>
      <c r="AT23" s="8"/>
      <c r="AU23" s="8"/>
      <c r="AV23" s="8"/>
      <c r="AW23" s="8"/>
      <c r="AX23" s="8"/>
      <c r="AY23" s="8"/>
      <c r="AZ23" s="8"/>
    </row>
    <row r="24" spans="1:52" s="7" customFormat="1" x14ac:dyDescent="0.2">
      <c r="A24" s="60">
        <v>20</v>
      </c>
      <c r="B24" s="61" t="s">
        <v>61</v>
      </c>
      <c r="C24" s="62"/>
      <c r="D24" s="63">
        <v>150</v>
      </c>
      <c r="E24" s="27">
        <v>0</v>
      </c>
      <c r="F24" s="64">
        <f t="shared" si="1"/>
        <v>0</v>
      </c>
      <c r="G24" s="65" t="str">
        <f t="shared" si="0"/>
        <v>û</v>
      </c>
      <c r="H24" s="31">
        <v>0</v>
      </c>
      <c r="I24" s="68" t="s">
        <v>20</v>
      </c>
      <c r="AT24" s="8"/>
      <c r="AU24" s="8"/>
      <c r="AV24" s="8"/>
      <c r="AW24" s="8"/>
      <c r="AX24" s="8"/>
      <c r="AY24" s="8"/>
      <c r="AZ24" s="8"/>
    </row>
    <row r="25" spans="1:52" s="7" customFormat="1" ht="27.75" x14ac:dyDescent="0.2">
      <c r="A25" s="74" t="s">
        <v>26</v>
      </c>
      <c r="B25" s="75"/>
      <c r="C25" s="76"/>
      <c r="D25" s="34"/>
      <c r="E25" s="77">
        <f>SUM(E5:E24)</f>
        <v>2820</v>
      </c>
      <c r="F25" s="78"/>
      <c r="G25" s="37"/>
      <c r="H25" s="38"/>
      <c r="I25" s="38"/>
    </row>
    <row r="26" spans="1:52" s="7" customFormat="1" x14ac:dyDescent="0.2"/>
    <row r="27" spans="1:52" s="7" customFormat="1" x14ac:dyDescent="0.2"/>
    <row r="28" spans="1:52" s="7" customFormat="1" x14ac:dyDescent="0.2"/>
    <row r="29" spans="1:52" s="7" customFormat="1" x14ac:dyDescent="0.2"/>
    <row r="30" spans="1:52" s="7" customFormat="1" x14ac:dyDescent="0.2"/>
    <row r="31" spans="1:52" s="7" customFormat="1" x14ac:dyDescent="0.2"/>
    <row r="32" spans="1:52" s="7" customFormat="1" x14ac:dyDescent="0.2">
      <c r="A32" s="7" t="str">
        <f t="shared" ref="A32:E47" si="2">A4</f>
        <v>ลำดับ</v>
      </c>
      <c r="B32" s="7" t="str">
        <f t="shared" si="2"/>
        <v>หน่วยงาน</v>
      </c>
      <c r="C32" s="7" t="s">
        <v>11</v>
      </c>
      <c r="D32" s="7" t="str">
        <f t="shared" si="2"/>
        <v>เป้าหมาย</v>
      </c>
      <c r="E32" s="7" t="str">
        <f t="shared" si="2"/>
        <v>จำนวนประชาชนในชุมชนหรือบุคคลทั่วไปที่เข้าเยี่ยมชมศูนย์การเรียนรู้/แหล่งเรียนรู้</v>
      </c>
    </row>
    <row r="33" spans="1:6" s="7" customFormat="1" x14ac:dyDescent="0.2">
      <c r="A33" s="7">
        <f t="shared" si="2"/>
        <v>1</v>
      </c>
      <c r="B33" s="7" t="str">
        <f t="shared" si="2"/>
        <v>1) คณะครุศาสตร์</v>
      </c>
      <c r="C33" s="7" t="s">
        <v>62</v>
      </c>
      <c r="D33" s="7">
        <f t="shared" si="2"/>
        <v>150</v>
      </c>
      <c r="E33" s="7">
        <f t="shared" si="2"/>
        <v>524</v>
      </c>
    </row>
    <row r="34" spans="1:6" s="7" customFormat="1" x14ac:dyDescent="0.2">
      <c r="A34" s="7">
        <f t="shared" si="2"/>
        <v>2</v>
      </c>
      <c r="B34" s="7" t="str">
        <f t="shared" si="2"/>
        <v>2) คณะวิทยาศาสตร์และเทคโนโลยี</v>
      </c>
      <c r="C34" s="7" t="s">
        <v>63</v>
      </c>
      <c r="D34" s="7">
        <f t="shared" si="2"/>
        <v>150</v>
      </c>
      <c r="E34" s="7">
        <f t="shared" si="2"/>
        <v>0</v>
      </c>
    </row>
    <row r="35" spans="1:6" s="7" customFormat="1" x14ac:dyDescent="0.2">
      <c r="A35" s="7">
        <f t="shared" si="2"/>
        <v>3</v>
      </c>
      <c r="B35" s="7" t="str">
        <f t="shared" si="2"/>
        <v>3) คณะมนุษยศาสตร์และสังคมศาสตร์</v>
      </c>
      <c r="C35" s="7" t="s">
        <v>64</v>
      </c>
      <c r="D35" s="7">
        <f t="shared" si="2"/>
        <v>150</v>
      </c>
      <c r="E35" s="7">
        <f t="shared" si="2"/>
        <v>0</v>
      </c>
      <c r="F35" s="7" t="s">
        <v>65</v>
      </c>
    </row>
    <row r="36" spans="1:6" s="7" customFormat="1" x14ac:dyDescent="0.2">
      <c r="A36" s="7">
        <f t="shared" si="2"/>
        <v>4</v>
      </c>
      <c r="B36" s="7" t="str">
        <f t="shared" si="2"/>
        <v>4) คณะวิทยาการจัดการ</v>
      </c>
      <c r="C36" s="7" t="s">
        <v>66</v>
      </c>
      <c r="D36" s="7">
        <f t="shared" si="2"/>
        <v>150</v>
      </c>
      <c r="E36" s="7">
        <f t="shared" si="2"/>
        <v>0</v>
      </c>
    </row>
    <row r="37" spans="1:6" s="7" customFormat="1" x14ac:dyDescent="0.2">
      <c r="A37" s="7">
        <f t="shared" si="2"/>
        <v>5</v>
      </c>
      <c r="B37" s="7" t="str">
        <f t="shared" si="2"/>
        <v>5) คณะเทคโนโลยีอุตสาหกรรม</v>
      </c>
      <c r="C37" s="7" t="s">
        <v>67</v>
      </c>
      <c r="D37" s="7">
        <f t="shared" si="2"/>
        <v>150</v>
      </c>
      <c r="E37" s="7">
        <f t="shared" si="2"/>
        <v>0</v>
      </c>
    </row>
    <row r="38" spans="1:6" s="7" customFormat="1" x14ac:dyDescent="0.2">
      <c r="A38" s="7">
        <f t="shared" si="2"/>
        <v>6</v>
      </c>
      <c r="B38" s="7" t="str">
        <f t="shared" si="2"/>
        <v>6) คณะศิลปกรรมศาสตร์</v>
      </c>
      <c r="C38" s="7" t="s">
        <v>68</v>
      </c>
      <c r="D38" s="7">
        <f t="shared" si="2"/>
        <v>150</v>
      </c>
      <c r="E38" s="7">
        <f t="shared" si="2"/>
        <v>0</v>
      </c>
    </row>
    <row r="39" spans="1:6" s="7" customFormat="1" x14ac:dyDescent="0.2">
      <c r="A39" s="7">
        <f t="shared" si="2"/>
        <v>7</v>
      </c>
      <c r="B39" s="7" t="str">
        <f t="shared" si="2"/>
        <v>7)  บัณฑิตวิทยาลัย</v>
      </c>
      <c r="C39" s="7" t="s">
        <v>69</v>
      </c>
      <c r="D39" s="7">
        <f t="shared" si="2"/>
        <v>150</v>
      </c>
      <c r="E39" s="7">
        <f t="shared" si="2"/>
        <v>165</v>
      </c>
    </row>
    <row r="40" spans="1:6" s="7" customFormat="1" x14ac:dyDescent="0.2">
      <c r="A40" s="7">
        <f t="shared" si="2"/>
        <v>8</v>
      </c>
      <c r="B40" s="7" t="str">
        <f t="shared" si="2"/>
        <v>8)  วิทยาลัยนวัตกรรมและการจัดการ</v>
      </c>
      <c r="C40" s="7" t="s">
        <v>70</v>
      </c>
      <c r="D40" s="7">
        <f t="shared" si="2"/>
        <v>150</v>
      </c>
      <c r="E40" s="7">
        <f t="shared" si="2"/>
        <v>0</v>
      </c>
    </row>
    <row r="41" spans="1:6" s="7" customFormat="1" x14ac:dyDescent="0.2">
      <c r="A41" s="7">
        <f t="shared" si="2"/>
        <v>9</v>
      </c>
      <c r="B41" s="7" t="str">
        <f t="shared" si="2"/>
        <v>9) วิทยาลัยพยาบาลและสุขภาพ</v>
      </c>
      <c r="C41" s="7" t="s">
        <v>71</v>
      </c>
      <c r="D41" s="7">
        <f t="shared" si="2"/>
        <v>150</v>
      </c>
      <c r="E41" s="7">
        <f t="shared" si="2"/>
        <v>0</v>
      </c>
    </row>
    <row r="42" spans="1:6" s="7" customFormat="1" x14ac:dyDescent="0.2">
      <c r="A42" s="7">
        <f t="shared" si="2"/>
        <v>10</v>
      </c>
      <c r="B42" s="7" t="str">
        <f t="shared" si="2"/>
        <v>10) วิทยาลัยสหเวชศาสตร์</v>
      </c>
      <c r="C42" s="7" t="s">
        <v>72</v>
      </c>
      <c r="D42" s="7">
        <f t="shared" si="2"/>
        <v>150</v>
      </c>
      <c r="E42" s="7">
        <f t="shared" si="2"/>
        <v>1252</v>
      </c>
    </row>
    <row r="43" spans="1:6" s="7" customFormat="1" x14ac:dyDescent="0.2">
      <c r="A43" s="7">
        <f t="shared" si="2"/>
        <v>11</v>
      </c>
      <c r="B43" s="7" t="str">
        <f t="shared" si="2"/>
        <v xml:space="preserve">11) วิทยาลัยโลจิสติกส์และซัพพลายเชน </v>
      </c>
      <c r="C43" s="7" t="s">
        <v>73</v>
      </c>
      <c r="D43" s="7">
        <f t="shared" si="2"/>
        <v>150</v>
      </c>
      <c r="E43" s="7">
        <f t="shared" si="2"/>
        <v>255</v>
      </c>
    </row>
    <row r="44" spans="1:6" s="7" customFormat="1" x14ac:dyDescent="0.2">
      <c r="A44" s="7">
        <f t="shared" si="2"/>
        <v>12</v>
      </c>
      <c r="B44" s="7" t="str">
        <f t="shared" si="2"/>
        <v>12) วิทยาลัยสถาปัตยกรรมศาสตร์</v>
      </c>
      <c r="C44" s="7" t="s">
        <v>74</v>
      </c>
      <c r="D44" s="7">
        <f t="shared" si="2"/>
        <v>150</v>
      </c>
      <c r="E44" s="7">
        <f t="shared" si="2"/>
        <v>0</v>
      </c>
    </row>
    <row r="45" spans="1:6" s="7" customFormat="1" x14ac:dyDescent="0.2">
      <c r="A45" s="7">
        <f t="shared" si="2"/>
        <v>13</v>
      </c>
      <c r="B45" s="7" t="str">
        <f t="shared" si="2"/>
        <v>13) วิทยาลัยการเมืองและการปกครอง</v>
      </c>
      <c r="C45" s="7" t="s">
        <v>75</v>
      </c>
      <c r="D45" s="7">
        <f t="shared" si="2"/>
        <v>150</v>
      </c>
      <c r="E45" s="7">
        <f t="shared" si="2"/>
        <v>0</v>
      </c>
    </row>
    <row r="46" spans="1:6" s="7" customFormat="1" x14ac:dyDescent="0.2">
      <c r="A46" s="7">
        <f t="shared" si="2"/>
        <v>14</v>
      </c>
      <c r="B46" s="7" t="str">
        <f t="shared" si="2"/>
        <v>14) วิทยาลัยการจัดการอุตสาหกรรมฯ</v>
      </c>
      <c r="C46" s="7" t="s">
        <v>76</v>
      </c>
      <c r="D46" s="7">
        <f t="shared" si="2"/>
        <v>150</v>
      </c>
      <c r="E46" s="7">
        <f t="shared" si="2"/>
        <v>0</v>
      </c>
    </row>
    <row r="47" spans="1:6" s="7" customFormat="1" x14ac:dyDescent="0.2">
      <c r="A47" s="7">
        <f t="shared" si="2"/>
        <v>15</v>
      </c>
      <c r="B47" s="7" t="str">
        <f t="shared" si="2"/>
        <v>15) วิทยาลัยนิเทศศาสตร์</v>
      </c>
      <c r="C47" s="7" t="s">
        <v>77</v>
      </c>
      <c r="D47" s="7">
        <f t="shared" si="2"/>
        <v>150</v>
      </c>
      <c r="E47" s="7">
        <f t="shared" si="2"/>
        <v>0</v>
      </c>
    </row>
    <row r="48" spans="1:6" s="7" customFormat="1" x14ac:dyDescent="0.2">
      <c r="A48" s="7">
        <f t="shared" ref="A48:E53" si="3">A20</f>
        <v>16</v>
      </c>
      <c r="B48" s="7" t="str">
        <f t="shared" si="3"/>
        <v>16) ศูนย์การศึกษา จ.อุดรธานี</v>
      </c>
      <c r="C48" s="7" t="s">
        <v>78</v>
      </c>
      <c r="D48" s="7">
        <f t="shared" si="3"/>
        <v>150</v>
      </c>
      <c r="E48" s="7">
        <f t="shared" si="3"/>
        <v>0</v>
      </c>
    </row>
    <row r="49" spans="1:5" s="7" customFormat="1" x14ac:dyDescent="0.2">
      <c r="A49" s="7">
        <f t="shared" si="3"/>
        <v>17</v>
      </c>
      <c r="B49" s="7" t="str">
        <f t="shared" si="3"/>
        <v>20) สถาบันวิจัยและพัฒนา</v>
      </c>
      <c r="C49" s="7" t="s">
        <v>79</v>
      </c>
      <c r="D49" s="7">
        <f t="shared" si="3"/>
        <v>150</v>
      </c>
      <c r="E49" s="7">
        <f t="shared" si="3"/>
        <v>409</v>
      </c>
    </row>
    <row r="50" spans="1:5" s="7" customFormat="1" x14ac:dyDescent="0.2">
      <c r="A50" s="7">
        <f t="shared" si="3"/>
        <v>18</v>
      </c>
      <c r="B50" s="7" t="str">
        <f t="shared" si="3"/>
        <v>26) วิทยาเขตนครปฐม</v>
      </c>
      <c r="C50" s="7" t="s">
        <v>80</v>
      </c>
      <c r="D50" s="7">
        <f t="shared" si="3"/>
        <v>150</v>
      </c>
      <c r="E50" s="7">
        <f t="shared" si="3"/>
        <v>0</v>
      </c>
    </row>
    <row r="51" spans="1:5" s="7" customFormat="1" x14ac:dyDescent="0.2">
      <c r="A51" s="7">
        <f t="shared" si="3"/>
        <v>19</v>
      </c>
      <c r="B51" s="7" t="str">
        <f t="shared" si="3"/>
        <v>27) ศูนย์การศึกษา จ.สมุทรสงคราม</v>
      </c>
      <c r="C51" s="7" t="s">
        <v>81</v>
      </c>
      <c r="D51" s="7">
        <f t="shared" si="3"/>
        <v>150</v>
      </c>
      <c r="E51" s="7">
        <f t="shared" si="3"/>
        <v>215</v>
      </c>
    </row>
    <row r="52" spans="1:5" s="7" customFormat="1" x14ac:dyDescent="0.2">
      <c r="A52" s="7">
        <f t="shared" si="3"/>
        <v>20</v>
      </c>
      <c r="B52" s="7" t="str">
        <f t="shared" si="3"/>
        <v>28) ศูนย์การศึกษา จ.ระนอง</v>
      </c>
      <c r="C52" s="7" t="s">
        <v>82</v>
      </c>
      <c r="D52" s="7">
        <f t="shared" si="3"/>
        <v>150</v>
      </c>
      <c r="E52" s="7">
        <f t="shared" si="3"/>
        <v>0</v>
      </c>
    </row>
    <row r="53" spans="1:5" s="7" customFormat="1" x14ac:dyDescent="0.2">
      <c r="A53" s="7" t="str">
        <f t="shared" si="3"/>
        <v>ระดับมหาวิทยาลัย</v>
      </c>
      <c r="B53" s="7" t="s">
        <v>31</v>
      </c>
      <c r="C53" s="7" t="s">
        <v>31</v>
      </c>
      <c r="D53" s="7">
        <f t="shared" si="3"/>
        <v>0</v>
      </c>
      <c r="E53" s="7">
        <f>SUM(E33:E52)</f>
        <v>2820</v>
      </c>
    </row>
    <row r="54" spans="1:5" s="7" customFormat="1" x14ac:dyDescent="0.2"/>
    <row r="55" spans="1:5" s="7" customFormat="1" x14ac:dyDescent="0.2"/>
    <row r="56" spans="1:5" s="7" customFormat="1" x14ac:dyDescent="0.2"/>
    <row r="57" spans="1:5" s="7" customFormat="1" x14ac:dyDescent="0.2"/>
    <row r="58" spans="1:5" s="7" customFormat="1" x14ac:dyDescent="0.2"/>
    <row r="59" spans="1:5" s="7" customFormat="1" x14ac:dyDescent="0.2"/>
    <row r="60" spans="1:5" s="7" customFormat="1" x14ac:dyDescent="0.2"/>
    <row r="61" spans="1:5" s="7" customFormat="1" x14ac:dyDescent="0.2"/>
    <row r="62" spans="1:5" s="7" customFormat="1" x14ac:dyDescent="0.2"/>
    <row r="63" spans="1:5" s="7" customFormat="1" x14ac:dyDescent="0.2"/>
    <row r="64" spans="1:5"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row r="71" s="7" customFormat="1" x14ac:dyDescent="0.2"/>
    <row r="72" s="7" customFormat="1" x14ac:dyDescent="0.2"/>
    <row r="73" s="7" customFormat="1" x14ac:dyDescent="0.2"/>
    <row r="74" s="7" customFormat="1" x14ac:dyDescent="0.2"/>
    <row r="75" s="7" customFormat="1" x14ac:dyDescent="0.2"/>
    <row r="76" s="7" customFormat="1" x14ac:dyDescent="0.2"/>
    <row r="77" s="7" customFormat="1" x14ac:dyDescent="0.2"/>
    <row r="78" s="7" customFormat="1" x14ac:dyDescent="0.2"/>
    <row r="79" s="7" customFormat="1" x14ac:dyDescent="0.2"/>
    <row r="80"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pans="1:52" s="7" customFormat="1" x14ac:dyDescent="0.2">
      <c r="A97" s="8"/>
      <c r="AT97" s="8"/>
      <c r="AU97" s="8"/>
      <c r="AV97" s="8"/>
      <c r="AW97" s="8"/>
      <c r="AX97" s="8"/>
      <c r="AY97" s="8"/>
      <c r="AZ97" s="8"/>
    </row>
    <row r="98" spans="1:52" s="7" customFormat="1" x14ac:dyDescent="0.2">
      <c r="A98" s="8"/>
      <c r="AT98" s="8"/>
      <c r="AU98" s="8"/>
      <c r="AV98" s="8"/>
      <c r="AW98" s="8"/>
      <c r="AX98" s="8"/>
      <c r="AY98" s="8"/>
      <c r="AZ98" s="8"/>
    </row>
    <row r="99" spans="1:52" s="7" customFormat="1" x14ac:dyDescent="0.2">
      <c r="A99" s="8"/>
      <c r="AT99" s="8"/>
      <c r="AU99" s="8"/>
      <c r="AV99" s="8"/>
      <c r="AW99" s="8"/>
      <c r="AX99" s="8"/>
      <c r="AY99" s="8"/>
      <c r="AZ99" s="8"/>
    </row>
  </sheetData>
  <mergeCells count="26">
    <mergeCell ref="B24:C24"/>
    <mergeCell ref="A25:C25"/>
    <mergeCell ref="B18:C18"/>
    <mergeCell ref="B19:C19"/>
    <mergeCell ref="B20:C20"/>
    <mergeCell ref="B21:C21"/>
    <mergeCell ref="B22:C22"/>
    <mergeCell ref="B23:C23"/>
    <mergeCell ref="B12:C12"/>
    <mergeCell ref="B13:C13"/>
    <mergeCell ref="B14:C14"/>
    <mergeCell ref="B15:C15"/>
    <mergeCell ref="B16:C16"/>
    <mergeCell ref="B17:C17"/>
    <mergeCell ref="B6:C6"/>
    <mergeCell ref="B7:C7"/>
    <mergeCell ref="B8:C8"/>
    <mergeCell ref="B9:C9"/>
    <mergeCell ref="B10:C10"/>
    <mergeCell ref="B11:C11"/>
    <mergeCell ref="A1:B1"/>
    <mergeCell ref="C1:F1"/>
    <mergeCell ref="A2:B2"/>
    <mergeCell ref="E3:G3"/>
    <mergeCell ref="B4:C4"/>
    <mergeCell ref="B5:C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6 เดือน.xlsx]000'!#REF!</xm:f>
          </x14:formula1>
          <xm:sqref>G2:I2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2"/>
  <sheetViews>
    <sheetView zoomScale="50" zoomScaleNormal="50" workbookViewId="0">
      <pane xSplit="3" ySplit="4" topLeftCell="D11" activePane="bottomRight" state="frozen"/>
      <selection activeCell="E8" sqref="E8"/>
      <selection pane="topRight" activeCell="E8" sqref="E8"/>
      <selection pane="bottomLeft" activeCell="E8" sqref="E8"/>
      <selection pane="bottomRight" activeCell="E8" sqref="E8"/>
    </sheetView>
  </sheetViews>
  <sheetFormatPr defaultColWidth="9" defaultRowHeight="24" x14ac:dyDescent="0.2"/>
  <cols>
    <col min="1" max="1" width="9" style="110"/>
    <col min="2" max="2" width="18.75" style="110" bestFit="1" customWidth="1"/>
    <col min="3" max="3" width="18.25" style="110" customWidth="1"/>
    <col min="4" max="4" width="25" style="110" customWidth="1"/>
    <col min="5" max="5" width="25.25" style="110" customWidth="1"/>
    <col min="6" max="6" width="22.125" style="110" customWidth="1"/>
    <col min="7" max="7" width="18.25" style="110" customWidth="1"/>
    <col min="8" max="8" width="31" style="110" customWidth="1"/>
    <col min="9" max="9" width="16.125" style="23" customWidth="1"/>
    <col min="10" max="50" width="9" style="23"/>
    <col min="51" max="16384" width="9" style="110"/>
  </cols>
  <sheetData>
    <row r="1" spans="1:9" ht="30.75" x14ac:dyDescent="0.2">
      <c r="A1" s="79"/>
      <c r="B1" s="80" t="s">
        <v>83</v>
      </c>
      <c r="C1" s="81" t="s">
        <v>1</v>
      </c>
      <c r="D1" s="81"/>
      <c r="E1" s="81"/>
      <c r="F1" s="81"/>
      <c r="G1" s="81"/>
      <c r="H1" s="2" t="s">
        <v>2</v>
      </c>
      <c r="I1" s="82"/>
    </row>
    <row r="2" spans="1:9" ht="30.75" x14ac:dyDescent="0.2">
      <c r="A2" s="83"/>
      <c r="B2" s="84" t="s">
        <v>3</v>
      </c>
      <c r="C2" s="85" t="s">
        <v>4</v>
      </c>
      <c r="D2" s="86"/>
      <c r="E2" s="86"/>
      <c r="F2" s="86"/>
      <c r="G2" s="86"/>
      <c r="H2" s="10" t="s">
        <v>5</v>
      </c>
      <c r="I2" s="87"/>
    </row>
    <row r="3" spans="1:9" s="23" customFormat="1" ht="27.75" x14ac:dyDescent="0.2">
      <c r="A3" s="83"/>
      <c r="B3" s="15" t="s">
        <v>6</v>
      </c>
      <c r="C3" s="16" t="s">
        <v>7</v>
      </c>
      <c r="D3" s="17"/>
      <c r="E3" s="17" t="s">
        <v>8</v>
      </c>
      <c r="G3" s="88"/>
      <c r="H3" s="88"/>
    </row>
    <row r="4" spans="1:9" ht="27.75" x14ac:dyDescent="0.2">
      <c r="A4" s="89" t="s">
        <v>10</v>
      </c>
      <c r="B4" s="90" t="s">
        <v>84</v>
      </c>
      <c r="C4" s="90"/>
      <c r="D4" s="89" t="s">
        <v>85</v>
      </c>
      <c r="E4" s="91" t="s">
        <v>86</v>
      </c>
      <c r="F4" s="91" t="s">
        <v>87</v>
      </c>
      <c r="G4" s="91" t="s">
        <v>88</v>
      </c>
      <c r="H4" s="89" t="s">
        <v>89</v>
      </c>
      <c r="I4" s="89" t="s">
        <v>90</v>
      </c>
    </row>
    <row r="5" spans="1:9" s="23" customFormat="1" ht="99" customHeight="1" x14ac:dyDescent="0.2">
      <c r="A5" s="92">
        <v>1</v>
      </c>
      <c r="B5" s="93" t="s">
        <v>91</v>
      </c>
      <c r="C5" s="94"/>
      <c r="D5" s="95" t="s">
        <v>92</v>
      </c>
      <c r="E5" s="95" t="s">
        <v>93</v>
      </c>
      <c r="F5" s="96" t="s">
        <v>94</v>
      </c>
      <c r="G5" s="95" t="s">
        <v>95</v>
      </c>
      <c r="H5" s="96" t="s">
        <v>96</v>
      </c>
      <c r="I5" s="97" t="s">
        <v>97</v>
      </c>
    </row>
    <row r="6" spans="1:9" s="23" customFormat="1" ht="409.5" x14ac:dyDescent="0.2">
      <c r="A6" s="92">
        <v>2</v>
      </c>
      <c r="B6" s="93" t="s">
        <v>98</v>
      </c>
      <c r="C6" s="94"/>
      <c r="D6" s="96" t="s">
        <v>99</v>
      </c>
      <c r="E6" s="96" t="s">
        <v>100</v>
      </c>
      <c r="F6" s="96" t="s">
        <v>101</v>
      </c>
      <c r="G6" s="95" t="s">
        <v>95</v>
      </c>
      <c r="H6" s="96" t="s">
        <v>102</v>
      </c>
      <c r="I6" s="98" t="s">
        <v>103</v>
      </c>
    </row>
    <row r="7" spans="1:9" s="23" customFormat="1" ht="409.5" x14ac:dyDescent="0.2">
      <c r="A7" s="92">
        <v>3</v>
      </c>
      <c r="B7" s="93" t="s">
        <v>104</v>
      </c>
      <c r="C7" s="94"/>
      <c r="D7" s="96" t="s">
        <v>105</v>
      </c>
      <c r="E7" s="95" t="s">
        <v>106</v>
      </c>
      <c r="F7" s="96" t="s">
        <v>107</v>
      </c>
      <c r="G7" s="95" t="s">
        <v>95</v>
      </c>
      <c r="H7" s="96" t="s">
        <v>108</v>
      </c>
      <c r="I7" s="99" t="s">
        <v>109</v>
      </c>
    </row>
    <row r="8" spans="1:9" s="23" customFormat="1" ht="174" customHeight="1" x14ac:dyDescent="0.2">
      <c r="A8" s="100">
        <v>4</v>
      </c>
      <c r="B8" s="101" t="s">
        <v>110</v>
      </c>
      <c r="C8" s="102"/>
      <c r="D8" s="103" t="s">
        <v>111</v>
      </c>
      <c r="E8" s="104" t="s">
        <v>112</v>
      </c>
      <c r="F8" s="103" t="s">
        <v>113</v>
      </c>
      <c r="G8" s="104" t="s">
        <v>95</v>
      </c>
      <c r="H8" s="103" t="s">
        <v>114</v>
      </c>
      <c r="I8" s="104" t="s">
        <v>115</v>
      </c>
    </row>
    <row r="9" spans="1:9" s="23" customFormat="1" ht="168" x14ac:dyDescent="0.2">
      <c r="A9" s="92">
        <v>5</v>
      </c>
      <c r="B9" s="93" t="s">
        <v>116</v>
      </c>
      <c r="C9" s="94"/>
      <c r="D9" s="96" t="s">
        <v>117</v>
      </c>
      <c r="E9" s="95" t="s">
        <v>118</v>
      </c>
      <c r="F9" s="96" t="s">
        <v>119</v>
      </c>
      <c r="G9" s="95" t="s">
        <v>95</v>
      </c>
      <c r="H9" s="96" t="s">
        <v>120</v>
      </c>
      <c r="I9" s="99" t="s">
        <v>121</v>
      </c>
    </row>
    <row r="10" spans="1:9" s="23" customFormat="1" ht="409.5" x14ac:dyDescent="0.2">
      <c r="A10" s="92">
        <v>6</v>
      </c>
      <c r="B10" s="93" t="s">
        <v>116</v>
      </c>
      <c r="C10" s="94"/>
      <c r="D10" s="96" t="s">
        <v>117</v>
      </c>
      <c r="E10" s="96" t="s">
        <v>122</v>
      </c>
      <c r="F10" s="96" t="s">
        <v>123</v>
      </c>
      <c r="G10" s="105" t="s">
        <v>95</v>
      </c>
      <c r="H10" s="96" t="s">
        <v>124</v>
      </c>
      <c r="I10" s="106" t="s">
        <v>125</v>
      </c>
    </row>
    <row r="11" spans="1:9" s="23" customFormat="1" ht="216" x14ac:dyDescent="0.2">
      <c r="A11" s="92">
        <v>7</v>
      </c>
      <c r="B11" s="93" t="s">
        <v>126</v>
      </c>
      <c r="C11" s="94"/>
      <c r="D11" s="96" t="s">
        <v>127</v>
      </c>
      <c r="E11" s="95" t="s">
        <v>128</v>
      </c>
      <c r="F11" s="96" t="s">
        <v>129</v>
      </c>
      <c r="G11" s="105" t="s">
        <v>95</v>
      </c>
      <c r="H11" s="107" t="s">
        <v>130</v>
      </c>
      <c r="I11" s="106" t="s">
        <v>131</v>
      </c>
    </row>
    <row r="12" spans="1:9" s="23" customFormat="1" ht="216" x14ac:dyDescent="0.2">
      <c r="A12" s="92">
        <v>8</v>
      </c>
      <c r="B12" s="93" t="s">
        <v>126</v>
      </c>
      <c r="C12" s="94"/>
      <c r="D12" s="96" t="s">
        <v>127</v>
      </c>
      <c r="E12" s="95" t="s">
        <v>128</v>
      </c>
      <c r="F12" s="96" t="s">
        <v>132</v>
      </c>
      <c r="G12" s="105" t="s">
        <v>95</v>
      </c>
      <c r="H12" s="107" t="s">
        <v>133</v>
      </c>
      <c r="I12" s="106" t="s">
        <v>131</v>
      </c>
    </row>
    <row r="13" spans="1:9" s="23" customFormat="1" x14ac:dyDescent="0.2">
      <c r="A13" s="95"/>
      <c r="B13" s="108"/>
      <c r="C13" s="109"/>
      <c r="D13" s="95"/>
      <c r="E13" s="95"/>
      <c r="F13" s="95"/>
      <c r="G13" s="95" t="s">
        <v>134</v>
      </c>
      <c r="H13" s="95"/>
      <c r="I13" s="99"/>
    </row>
    <row r="14" spans="1:9" s="23" customFormat="1" x14ac:dyDescent="0.2">
      <c r="A14" s="95"/>
      <c r="B14" s="108"/>
      <c r="C14" s="109"/>
      <c r="D14" s="95"/>
      <c r="E14" s="95"/>
      <c r="F14" s="95"/>
      <c r="G14" s="95" t="s">
        <v>134</v>
      </c>
      <c r="H14" s="95"/>
      <c r="I14" s="99"/>
    </row>
    <row r="15" spans="1:9" s="23" customFormat="1" x14ac:dyDescent="0.2">
      <c r="A15" s="95"/>
      <c r="B15" s="108"/>
      <c r="C15" s="109"/>
      <c r="D15" s="95"/>
      <c r="E15" s="95"/>
      <c r="F15" s="95"/>
      <c r="G15" s="95" t="s">
        <v>134</v>
      </c>
      <c r="H15" s="95"/>
      <c r="I15" s="99"/>
    </row>
    <row r="16" spans="1:9" s="23" customFormat="1" x14ac:dyDescent="0.2">
      <c r="A16" s="95"/>
      <c r="B16" s="108"/>
      <c r="C16" s="109"/>
      <c r="D16" s="95"/>
      <c r="E16" s="95"/>
      <c r="F16" s="95"/>
      <c r="G16" s="95" t="s">
        <v>134</v>
      </c>
      <c r="H16" s="95"/>
      <c r="I16" s="99"/>
    </row>
    <row r="17" spans="1:9" s="23" customFormat="1" x14ac:dyDescent="0.2">
      <c r="A17" s="95"/>
      <c r="B17" s="108"/>
      <c r="C17" s="109"/>
      <c r="D17" s="95"/>
      <c r="E17" s="95"/>
      <c r="F17" s="95"/>
      <c r="G17" s="95" t="s">
        <v>134</v>
      </c>
      <c r="H17" s="95"/>
      <c r="I17" s="99"/>
    </row>
    <row r="18" spans="1:9" s="23" customFormat="1" x14ac:dyDescent="0.2">
      <c r="A18" s="95"/>
      <c r="B18" s="108"/>
      <c r="C18" s="109"/>
      <c r="D18" s="95"/>
      <c r="E18" s="95"/>
      <c r="F18" s="95"/>
      <c r="G18" s="95" t="s">
        <v>134</v>
      </c>
      <c r="H18" s="95"/>
      <c r="I18" s="99"/>
    </row>
    <row r="19" spans="1:9" s="23" customFormat="1" x14ac:dyDescent="0.2">
      <c r="A19" s="95"/>
      <c r="B19" s="108"/>
      <c r="C19" s="109"/>
      <c r="D19" s="95"/>
      <c r="E19" s="95"/>
      <c r="F19" s="95"/>
      <c r="G19" s="95" t="s">
        <v>134</v>
      </c>
      <c r="H19" s="95"/>
      <c r="I19" s="99"/>
    </row>
    <row r="20" spans="1:9" s="23" customFormat="1" x14ac:dyDescent="0.2">
      <c r="A20" s="95"/>
      <c r="B20" s="108"/>
      <c r="C20" s="109"/>
      <c r="D20" s="95"/>
      <c r="E20" s="95"/>
      <c r="F20" s="95"/>
      <c r="G20" s="95" t="s">
        <v>134</v>
      </c>
      <c r="H20" s="95"/>
      <c r="I20" s="99"/>
    </row>
    <row r="21" spans="1:9" s="23" customFormat="1" x14ac:dyDescent="0.2">
      <c r="A21" s="95"/>
      <c r="B21" s="108"/>
      <c r="C21" s="109"/>
      <c r="D21" s="95"/>
      <c r="E21" s="95"/>
      <c r="F21" s="95"/>
      <c r="G21" s="95" t="s">
        <v>134</v>
      </c>
      <c r="H21" s="95"/>
      <c r="I21" s="99"/>
    </row>
    <row r="22" spans="1:9" s="23" customFormat="1" x14ac:dyDescent="0.2">
      <c r="A22" s="95"/>
      <c r="B22" s="108"/>
      <c r="C22" s="109"/>
      <c r="D22" s="95"/>
      <c r="E22" s="95"/>
      <c r="F22" s="95"/>
      <c r="G22" s="95" t="s">
        <v>134</v>
      </c>
      <c r="H22" s="95"/>
      <c r="I22" s="99"/>
    </row>
    <row r="23" spans="1:9" s="23" customFormat="1" x14ac:dyDescent="0.2">
      <c r="A23" s="95"/>
      <c r="B23" s="108"/>
      <c r="C23" s="109"/>
      <c r="D23" s="95"/>
      <c r="E23" s="95"/>
      <c r="F23" s="95"/>
      <c r="G23" s="95" t="s">
        <v>134</v>
      </c>
      <c r="H23" s="95"/>
      <c r="I23" s="99"/>
    </row>
    <row r="24" spans="1:9" s="23" customFormat="1" x14ac:dyDescent="0.2">
      <c r="A24" s="95"/>
      <c r="B24" s="108"/>
      <c r="C24" s="109"/>
      <c r="D24" s="95"/>
      <c r="E24" s="95"/>
      <c r="F24" s="95"/>
      <c r="G24" s="95" t="s">
        <v>134</v>
      </c>
      <c r="H24" s="95"/>
      <c r="I24" s="99"/>
    </row>
    <row r="25" spans="1:9" s="23" customFormat="1" x14ac:dyDescent="0.2">
      <c r="A25" s="95"/>
      <c r="B25" s="108"/>
      <c r="C25" s="109"/>
      <c r="D25" s="95"/>
      <c r="E25" s="95"/>
      <c r="F25" s="95"/>
      <c r="G25" s="95" t="s">
        <v>134</v>
      </c>
      <c r="H25" s="95"/>
      <c r="I25" s="99"/>
    </row>
    <row r="26" spans="1:9" s="23" customFormat="1" x14ac:dyDescent="0.2">
      <c r="A26" s="95"/>
      <c r="B26" s="108"/>
      <c r="C26" s="109"/>
      <c r="D26" s="95"/>
      <c r="E26" s="95"/>
      <c r="F26" s="95"/>
      <c r="G26" s="95" t="s">
        <v>134</v>
      </c>
      <c r="H26" s="95"/>
      <c r="I26" s="99"/>
    </row>
    <row r="27" spans="1:9" s="23" customFormat="1" x14ac:dyDescent="0.2">
      <c r="A27" s="95"/>
      <c r="B27" s="108"/>
      <c r="C27" s="109"/>
      <c r="D27" s="95"/>
      <c r="E27" s="95"/>
      <c r="F27" s="95"/>
      <c r="G27" s="95" t="s">
        <v>134</v>
      </c>
      <c r="H27" s="95"/>
      <c r="I27" s="99"/>
    </row>
    <row r="28" spans="1:9" s="23" customFormat="1" x14ac:dyDescent="0.2">
      <c r="A28" s="95"/>
      <c r="B28" s="108"/>
      <c r="C28" s="109"/>
      <c r="D28" s="95"/>
      <c r="E28" s="95"/>
      <c r="F28" s="95"/>
      <c r="G28" s="95" t="s">
        <v>134</v>
      </c>
      <c r="H28" s="95"/>
      <c r="I28" s="99"/>
    </row>
    <row r="29" spans="1:9" s="23" customFormat="1" x14ac:dyDescent="0.2">
      <c r="A29" s="95"/>
      <c r="B29" s="108"/>
      <c r="C29" s="109"/>
      <c r="D29" s="95"/>
      <c r="E29" s="95"/>
      <c r="F29" s="95"/>
      <c r="G29" s="95" t="s">
        <v>134</v>
      </c>
      <c r="H29" s="95"/>
      <c r="I29" s="99"/>
    </row>
    <row r="30" spans="1:9" s="23" customFormat="1" x14ac:dyDescent="0.2">
      <c r="A30" s="95"/>
      <c r="B30" s="108"/>
      <c r="C30" s="109"/>
      <c r="D30" s="95"/>
      <c r="E30" s="95"/>
      <c r="F30" s="95"/>
      <c r="G30" s="95" t="s">
        <v>134</v>
      </c>
      <c r="H30" s="95"/>
      <c r="I30" s="99"/>
    </row>
    <row r="31" spans="1:9" s="23" customFormat="1" x14ac:dyDescent="0.2">
      <c r="A31" s="95"/>
      <c r="B31" s="108"/>
      <c r="C31" s="109"/>
      <c r="D31" s="95"/>
      <c r="E31" s="95"/>
      <c r="F31" s="95"/>
      <c r="G31" s="95" t="s">
        <v>134</v>
      </c>
      <c r="H31" s="95"/>
      <c r="I31" s="99"/>
    </row>
    <row r="32" spans="1:9" s="23" customFormat="1" x14ac:dyDescent="0.2">
      <c r="A32" s="95"/>
      <c r="B32" s="108"/>
      <c r="C32" s="109"/>
      <c r="D32" s="95"/>
      <c r="E32" s="95"/>
      <c r="F32" s="95"/>
      <c r="G32" s="95" t="s">
        <v>134</v>
      </c>
      <c r="H32" s="95"/>
      <c r="I32" s="99"/>
    </row>
    <row r="33" spans="1:9" s="23" customFormat="1" x14ac:dyDescent="0.2">
      <c r="A33" s="95"/>
      <c r="B33" s="108"/>
      <c r="C33" s="109"/>
      <c r="D33" s="95"/>
      <c r="E33" s="95"/>
      <c r="F33" s="95"/>
      <c r="G33" s="95" t="s">
        <v>134</v>
      </c>
      <c r="H33" s="95"/>
      <c r="I33" s="99"/>
    </row>
    <row r="34" spans="1:9" s="23" customFormat="1" x14ac:dyDescent="0.2">
      <c r="A34" s="95"/>
      <c r="B34" s="108"/>
      <c r="C34" s="109"/>
      <c r="D34" s="95"/>
      <c r="E34" s="95"/>
      <c r="F34" s="95"/>
      <c r="G34" s="95" t="s">
        <v>134</v>
      </c>
      <c r="H34" s="95"/>
      <c r="I34" s="99"/>
    </row>
    <row r="35" spans="1:9" s="23" customFormat="1" x14ac:dyDescent="0.2">
      <c r="A35" s="95"/>
      <c r="B35" s="108"/>
      <c r="C35" s="109"/>
      <c r="D35" s="95"/>
      <c r="E35" s="95"/>
      <c r="F35" s="95"/>
      <c r="G35" s="95" t="s">
        <v>134</v>
      </c>
      <c r="H35" s="95"/>
      <c r="I35" s="99"/>
    </row>
    <row r="36" spans="1:9" s="23" customFormat="1" x14ac:dyDescent="0.2">
      <c r="A36" s="95"/>
      <c r="B36" s="108"/>
      <c r="C36" s="109"/>
      <c r="D36" s="95"/>
      <c r="E36" s="95"/>
      <c r="F36" s="95"/>
      <c r="G36" s="95" t="s">
        <v>134</v>
      </c>
      <c r="H36" s="95"/>
      <c r="I36" s="99"/>
    </row>
    <row r="37" spans="1:9" s="23" customFormat="1" x14ac:dyDescent="0.2">
      <c r="A37" s="95"/>
      <c r="B37" s="108"/>
      <c r="C37" s="109"/>
      <c r="D37" s="95"/>
      <c r="E37" s="95"/>
      <c r="F37" s="95"/>
      <c r="G37" s="95" t="s">
        <v>134</v>
      </c>
      <c r="H37" s="95"/>
      <c r="I37" s="99"/>
    </row>
    <row r="38" spans="1:9" s="23" customFormat="1" x14ac:dyDescent="0.2">
      <c r="A38" s="95"/>
      <c r="B38" s="108"/>
      <c r="C38" s="109"/>
      <c r="D38" s="95"/>
      <c r="E38" s="95"/>
      <c r="F38" s="95"/>
      <c r="G38" s="95" t="s">
        <v>134</v>
      </c>
      <c r="H38" s="95"/>
      <c r="I38" s="99"/>
    </row>
    <row r="39" spans="1:9" s="23" customFormat="1" x14ac:dyDescent="0.2">
      <c r="A39" s="95"/>
      <c r="B39" s="108"/>
      <c r="C39" s="109"/>
      <c r="D39" s="95"/>
      <c r="E39" s="95"/>
      <c r="F39" s="95"/>
      <c r="G39" s="95" t="s">
        <v>134</v>
      </c>
      <c r="H39" s="95"/>
      <c r="I39" s="99"/>
    </row>
    <row r="40" spans="1:9" s="23" customFormat="1" x14ac:dyDescent="0.2">
      <c r="A40" s="95"/>
      <c r="B40" s="108"/>
      <c r="C40" s="109"/>
      <c r="D40" s="95"/>
      <c r="E40" s="95"/>
      <c r="F40" s="95"/>
      <c r="G40" s="95" t="s">
        <v>134</v>
      </c>
      <c r="H40" s="95"/>
      <c r="I40" s="99"/>
    </row>
    <row r="41" spans="1:9" s="23" customFormat="1" x14ac:dyDescent="0.2">
      <c r="A41" s="95"/>
      <c r="B41" s="108"/>
      <c r="C41" s="109"/>
      <c r="D41" s="95"/>
      <c r="E41" s="95"/>
      <c r="F41" s="95"/>
      <c r="G41" s="95" t="s">
        <v>134</v>
      </c>
      <c r="H41" s="95"/>
      <c r="I41" s="99"/>
    </row>
    <row r="42" spans="1:9" s="23" customFormat="1" x14ac:dyDescent="0.2">
      <c r="A42" s="95"/>
      <c r="B42" s="108"/>
      <c r="C42" s="109"/>
      <c r="D42" s="95"/>
      <c r="E42" s="95"/>
      <c r="F42" s="95"/>
      <c r="G42" s="95" t="s">
        <v>134</v>
      </c>
      <c r="H42" s="95"/>
      <c r="I42" s="99"/>
    </row>
    <row r="43" spans="1:9" s="23" customFormat="1" x14ac:dyDescent="0.2">
      <c r="A43" s="95"/>
      <c r="B43" s="108"/>
      <c r="C43" s="109"/>
      <c r="D43" s="95"/>
      <c r="E43" s="95"/>
      <c r="F43" s="95"/>
      <c r="G43" s="95" t="s">
        <v>134</v>
      </c>
      <c r="H43" s="95"/>
      <c r="I43" s="99"/>
    </row>
    <row r="44" spans="1:9" s="23" customFormat="1" x14ac:dyDescent="0.2">
      <c r="A44" s="95"/>
      <c r="B44" s="108"/>
      <c r="C44" s="109"/>
      <c r="D44" s="95"/>
      <c r="E44" s="95"/>
      <c r="F44" s="95"/>
      <c r="G44" s="95" t="s">
        <v>134</v>
      </c>
      <c r="H44" s="95"/>
      <c r="I44" s="99"/>
    </row>
    <row r="45" spans="1:9" s="23" customFormat="1" x14ac:dyDescent="0.2">
      <c r="A45" s="95"/>
      <c r="B45" s="108"/>
      <c r="C45" s="109"/>
      <c r="D45" s="95"/>
      <c r="E45" s="95"/>
      <c r="F45" s="95"/>
      <c r="G45" s="95" t="s">
        <v>134</v>
      </c>
      <c r="H45" s="95"/>
      <c r="I45" s="99"/>
    </row>
    <row r="46" spans="1:9" s="23" customFormat="1" x14ac:dyDescent="0.2">
      <c r="A46" s="95"/>
      <c r="B46" s="108"/>
      <c r="C46" s="109"/>
      <c r="D46" s="95"/>
      <c r="E46" s="95"/>
      <c r="F46" s="95"/>
      <c r="G46" s="95" t="s">
        <v>134</v>
      </c>
      <c r="H46" s="95"/>
      <c r="I46" s="99"/>
    </row>
    <row r="47" spans="1:9" s="23" customFormat="1" x14ac:dyDescent="0.2">
      <c r="A47" s="95"/>
      <c r="B47" s="108"/>
      <c r="C47" s="109"/>
      <c r="D47" s="95"/>
      <c r="E47" s="95"/>
      <c r="F47" s="95"/>
      <c r="G47" s="95" t="s">
        <v>134</v>
      </c>
      <c r="H47" s="95"/>
      <c r="I47" s="99"/>
    </row>
    <row r="48" spans="1:9" s="23" customFormat="1" x14ac:dyDescent="0.2">
      <c r="A48" s="95"/>
      <c r="B48" s="108"/>
      <c r="C48" s="109"/>
      <c r="D48" s="95"/>
      <c r="E48" s="95"/>
      <c r="F48" s="95"/>
      <c r="G48" s="95" t="s">
        <v>134</v>
      </c>
      <c r="H48" s="95"/>
      <c r="I48" s="99"/>
    </row>
    <row r="49" spans="1:9" s="23" customFormat="1" x14ac:dyDescent="0.2">
      <c r="A49" s="95"/>
      <c r="B49" s="108"/>
      <c r="C49" s="109"/>
      <c r="D49" s="95"/>
      <c r="E49" s="95"/>
      <c r="F49" s="95"/>
      <c r="G49" s="95" t="s">
        <v>134</v>
      </c>
      <c r="H49" s="95"/>
      <c r="I49" s="99"/>
    </row>
    <row r="50" spans="1:9" s="23" customFormat="1" x14ac:dyDescent="0.2">
      <c r="A50" s="95"/>
      <c r="B50" s="108"/>
      <c r="C50" s="109"/>
      <c r="D50" s="95"/>
      <c r="E50" s="95"/>
      <c r="F50" s="95"/>
      <c r="G50" s="95" t="s">
        <v>134</v>
      </c>
      <c r="H50" s="95"/>
      <c r="I50" s="99"/>
    </row>
    <row r="51" spans="1:9" s="23" customFormat="1" x14ac:dyDescent="0.2"/>
    <row r="52" spans="1:9" s="23" customFormat="1" x14ac:dyDescent="0.2"/>
    <row r="53" spans="1:9" s="23" customFormat="1" x14ac:dyDescent="0.2"/>
    <row r="54" spans="1:9" s="23" customFormat="1" x14ac:dyDescent="0.2"/>
    <row r="55" spans="1:9" s="23" customFormat="1" x14ac:dyDescent="0.2"/>
    <row r="56" spans="1:9" s="23" customFormat="1" x14ac:dyDescent="0.2"/>
    <row r="57" spans="1:9" s="23" customFormat="1" x14ac:dyDescent="0.2"/>
    <row r="58" spans="1:9" s="23" customFormat="1" x14ac:dyDescent="0.2"/>
    <row r="59" spans="1:9" s="23" customFormat="1" x14ac:dyDescent="0.2"/>
    <row r="60" spans="1:9" s="23" customFormat="1" x14ac:dyDescent="0.2"/>
    <row r="61" spans="1:9" s="23" customFormat="1" x14ac:dyDescent="0.2"/>
    <row r="62" spans="1:9" s="23" customFormat="1" x14ac:dyDescent="0.2"/>
    <row r="63" spans="1:9" s="23" customFormat="1" x14ac:dyDescent="0.2"/>
    <row r="64" spans="1:9" s="23" customFormat="1" x14ac:dyDescent="0.2"/>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row r="76" s="23" customFormat="1" x14ac:dyDescent="0.2"/>
    <row r="77" s="23" customFormat="1" x14ac:dyDescent="0.2"/>
    <row r="78" s="23" customFormat="1" x14ac:dyDescent="0.2"/>
    <row r="79" s="23" customFormat="1" x14ac:dyDescent="0.2"/>
    <row r="80" s="23" customFormat="1" x14ac:dyDescent="0.2"/>
    <row r="81" s="23" customFormat="1" x14ac:dyDescent="0.2"/>
    <row r="82" s="23" customFormat="1" x14ac:dyDescent="0.2"/>
    <row r="83" s="23" customFormat="1" x14ac:dyDescent="0.2"/>
    <row r="84" s="23" customFormat="1" x14ac:dyDescent="0.2"/>
    <row r="85" s="23" customFormat="1" x14ac:dyDescent="0.2"/>
    <row r="86" s="23" customFormat="1" x14ac:dyDescent="0.2"/>
    <row r="87" s="23" customFormat="1" x14ac:dyDescent="0.2"/>
    <row r="88" s="23" customFormat="1" x14ac:dyDescent="0.2"/>
    <row r="89" s="23" customFormat="1" x14ac:dyDescent="0.2"/>
    <row r="90" s="23" customFormat="1" x14ac:dyDescent="0.2"/>
    <row r="91" s="23" customFormat="1" x14ac:dyDescent="0.2"/>
    <row r="92" s="23" customFormat="1" x14ac:dyDescent="0.2"/>
    <row r="93" s="23" customFormat="1" x14ac:dyDescent="0.2"/>
    <row r="94" s="23" customFormat="1" x14ac:dyDescent="0.2"/>
    <row r="95" s="23" customFormat="1" x14ac:dyDescent="0.2"/>
    <row r="96" s="23" customFormat="1" x14ac:dyDescent="0.2"/>
    <row r="97" s="23" customFormat="1" x14ac:dyDescent="0.2"/>
    <row r="98" s="23" customFormat="1" x14ac:dyDescent="0.2"/>
    <row r="99" s="23" customFormat="1" x14ac:dyDescent="0.2"/>
    <row r="100" s="23" customFormat="1" x14ac:dyDescent="0.2"/>
    <row r="101" s="23" customFormat="1" x14ac:dyDescent="0.2"/>
    <row r="102" s="23" customFormat="1" x14ac:dyDescent="0.2"/>
    <row r="103" s="23" customFormat="1" x14ac:dyDescent="0.2"/>
    <row r="104" s="23" customFormat="1" x14ac:dyDescent="0.2"/>
    <row r="105" s="23" customFormat="1" x14ac:dyDescent="0.2"/>
    <row r="106" s="23" customFormat="1" x14ac:dyDescent="0.2"/>
    <row r="107" s="23" customFormat="1" x14ac:dyDescent="0.2"/>
    <row r="108" s="23" customFormat="1" x14ac:dyDescent="0.2"/>
    <row r="109" s="23" customFormat="1" x14ac:dyDescent="0.2"/>
    <row r="110" s="23" customFormat="1" x14ac:dyDescent="0.2"/>
    <row r="111" s="23" customFormat="1" x14ac:dyDescent="0.2"/>
    <row r="112" s="23" customFormat="1" x14ac:dyDescent="0.2"/>
    <row r="113" s="23" customFormat="1" x14ac:dyDescent="0.2"/>
    <row r="114" s="23" customFormat="1" x14ac:dyDescent="0.2"/>
    <row r="115" s="23" customFormat="1" x14ac:dyDescent="0.2"/>
    <row r="116" s="23" customFormat="1" x14ac:dyDescent="0.2"/>
    <row r="117" s="23" customFormat="1" x14ac:dyDescent="0.2"/>
    <row r="118" s="23" customFormat="1" x14ac:dyDescent="0.2"/>
    <row r="119" s="23" customFormat="1" x14ac:dyDescent="0.2"/>
    <row r="120" s="23" customFormat="1" x14ac:dyDescent="0.2"/>
    <row r="121" s="23" customFormat="1" x14ac:dyDescent="0.2"/>
    <row r="122" s="23" customFormat="1" x14ac:dyDescent="0.2"/>
    <row r="123" s="23" customFormat="1" x14ac:dyDescent="0.2"/>
    <row r="124" s="23" customFormat="1" x14ac:dyDescent="0.2"/>
    <row r="125" s="23" customFormat="1" x14ac:dyDescent="0.2"/>
    <row r="126" s="23" customFormat="1" x14ac:dyDescent="0.2"/>
    <row r="127" s="23" customFormat="1" x14ac:dyDescent="0.2"/>
    <row r="128" s="23" customFormat="1" x14ac:dyDescent="0.2"/>
    <row r="129" s="23" customFormat="1" x14ac:dyDescent="0.2"/>
    <row r="130" s="23" customFormat="1" x14ac:dyDescent="0.2"/>
    <row r="131" s="23" customFormat="1" x14ac:dyDescent="0.2"/>
    <row r="132" s="23" customFormat="1" x14ac:dyDescent="0.2"/>
    <row r="133" s="23" customFormat="1" x14ac:dyDescent="0.2"/>
    <row r="134" s="23" customFormat="1" x14ac:dyDescent="0.2"/>
    <row r="135" s="23" customFormat="1" x14ac:dyDescent="0.2"/>
    <row r="136" s="23" customFormat="1" x14ac:dyDescent="0.2"/>
    <row r="137" s="23" customFormat="1" x14ac:dyDescent="0.2"/>
    <row r="138" s="23" customFormat="1" x14ac:dyDescent="0.2"/>
    <row r="139" s="23" customFormat="1" x14ac:dyDescent="0.2"/>
    <row r="140" s="23" customFormat="1" x14ac:dyDescent="0.2"/>
    <row r="141" s="23" customFormat="1" x14ac:dyDescent="0.2"/>
    <row r="142" s="23" customFormat="1" x14ac:dyDescent="0.2"/>
    <row r="143" s="23" customFormat="1" x14ac:dyDescent="0.2"/>
    <row r="144" s="23" customFormat="1" x14ac:dyDescent="0.2"/>
    <row r="145" s="23" customFormat="1" x14ac:dyDescent="0.2"/>
    <row r="146" s="23" customFormat="1" x14ac:dyDescent="0.2"/>
    <row r="147" s="23" customFormat="1" x14ac:dyDescent="0.2"/>
    <row r="148" s="23" customFormat="1" x14ac:dyDescent="0.2"/>
    <row r="149" s="23" customFormat="1" x14ac:dyDescent="0.2"/>
    <row r="150" s="23" customFormat="1" x14ac:dyDescent="0.2"/>
    <row r="151" s="23" customFormat="1" x14ac:dyDescent="0.2"/>
    <row r="152" s="23" customFormat="1" x14ac:dyDescent="0.2"/>
    <row r="153" s="23" customFormat="1" x14ac:dyDescent="0.2"/>
    <row r="154" s="23" customFormat="1" x14ac:dyDescent="0.2"/>
    <row r="155" s="23" customFormat="1" x14ac:dyDescent="0.2"/>
    <row r="156" s="23" customFormat="1" x14ac:dyDescent="0.2"/>
    <row r="157" s="23" customFormat="1" x14ac:dyDescent="0.2"/>
    <row r="158" s="23" customFormat="1" x14ac:dyDescent="0.2"/>
    <row r="159" s="23" customFormat="1" x14ac:dyDescent="0.2"/>
    <row r="160" s="23" customFormat="1" x14ac:dyDescent="0.2"/>
    <row r="161" s="23" customFormat="1" x14ac:dyDescent="0.2"/>
    <row r="162" s="23" customFormat="1" x14ac:dyDescent="0.2"/>
    <row r="163" s="23" customFormat="1" x14ac:dyDescent="0.2"/>
    <row r="164" s="23" customFormat="1" x14ac:dyDescent="0.2"/>
    <row r="165" s="23" customFormat="1" x14ac:dyDescent="0.2"/>
    <row r="166" s="23" customFormat="1" x14ac:dyDescent="0.2"/>
    <row r="167" s="23" customFormat="1" x14ac:dyDescent="0.2"/>
    <row r="168" s="23" customFormat="1" x14ac:dyDescent="0.2"/>
    <row r="169" s="23" customFormat="1" x14ac:dyDescent="0.2"/>
    <row r="170" s="23" customFormat="1" x14ac:dyDescent="0.2"/>
    <row r="171" s="23" customFormat="1" x14ac:dyDescent="0.2"/>
    <row r="172" s="23" customFormat="1" x14ac:dyDescent="0.2"/>
    <row r="173" s="23" customFormat="1" x14ac:dyDescent="0.2"/>
    <row r="174" s="23" customFormat="1" x14ac:dyDescent="0.2"/>
    <row r="175" s="23" customFormat="1" x14ac:dyDescent="0.2"/>
    <row r="176" s="23" customFormat="1" x14ac:dyDescent="0.2"/>
    <row r="177" s="23" customFormat="1" x14ac:dyDescent="0.2"/>
    <row r="178" s="23" customFormat="1" x14ac:dyDescent="0.2"/>
    <row r="179" s="23" customFormat="1" x14ac:dyDescent="0.2"/>
    <row r="180" s="23" customFormat="1" x14ac:dyDescent="0.2"/>
    <row r="181" s="23" customFormat="1" x14ac:dyDescent="0.2"/>
    <row r="182" s="23" customFormat="1" x14ac:dyDescent="0.2"/>
    <row r="183" s="23" customFormat="1" x14ac:dyDescent="0.2"/>
    <row r="184" s="23" customFormat="1" x14ac:dyDescent="0.2"/>
    <row r="185" s="23" customFormat="1" x14ac:dyDescent="0.2"/>
    <row r="186" s="23" customFormat="1" x14ac:dyDescent="0.2"/>
    <row r="187" s="23" customFormat="1" x14ac:dyDescent="0.2"/>
    <row r="188" s="23" customFormat="1" x14ac:dyDescent="0.2"/>
    <row r="189" s="23" customFormat="1" x14ac:dyDescent="0.2"/>
    <row r="190" s="23" customFormat="1" x14ac:dyDescent="0.2"/>
    <row r="191" s="23" customFormat="1" x14ac:dyDescent="0.2"/>
    <row r="192" s="23" customFormat="1" x14ac:dyDescent="0.2"/>
    <row r="193" s="23" customFormat="1" x14ac:dyDescent="0.2"/>
    <row r="194" s="23" customFormat="1" x14ac:dyDescent="0.2"/>
    <row r="195" s="23" customFormat="1" x14ac:dyDescent="0.2"/>
    <row r="196" s="23" customFormat="1" x14ac:dyDescent="0.2"/>
    <row r="197" s="23" customFormat="1" x14ac:dyDescent="0.2"/>
    <row r="198" s="23" customFormat="1" x14ac:dyDescent="0.2"/>
    <row r="199" s="23" customFormat="1" x14ac:dyDescent="0.2"/>
    <row r="200" s="23" customFormat="1" x14ac:dyDescent="0.2"/>
    <row r="201" s="23" customFormat="1" x14ac:dyDescent="0.2"/>
    <row r="202" s="23" customFormat="1" x14ac:dyDescent="0.2"/>
    <row r="203" s="23" customFormat="1" x14ac:dyDescent="0.2"/>
    <row r="204" s="23" customFormat="1" x14ac:dyDescent="0.2"/>
    <row r="205" s="23" customFormat="1" x14ac:dyDescent="0.2"/>
    <row r="206" s="23" customFormat="1" x14ac:dyDescent="0.2"/>
    <row r="207" s="23" customFormat="1" x14ac:dyDescent="0.2"/>
    <row r="208" s="23" customFormat="1" x14ac:dyDescent="0.2"/>
    <row r="209" s="23" customFormat="1" x14ac:dyDescent="0.2"/>
    <row r="210" s="23" customFormat="1" x14ac:dyDescent="0.2"/>
    <row r="211" s="23" customFormat="1" x14ac:dyDescent="0.2"/>
    <row r="212" s="23" customFormat="1" x14ac:dyDescent="0.2"/>
    <row r="213" s="23" customFormat="1" x14ac:dyDescent="0.2"/>
    <row r="214" s="23" customFormat="1" x14ac:dyDescent="0.2"/>
    <row r="215" s="23" customFormat="1" x14ac:dyDescent="0.2"/>
    <row r="216" s="23" customFormat="1" x14ac:dyDescent="0.2"/>
    <row r="217" s="23" customFormat="1" x14ac:dyDescent="0.2"/>
    <row r="218" s="23" customFormat="1" x14ac:dyDescent="0.2"/>
    <row r="219" s="23" customFormat="1" x14ac:dyDescent="0.2"/>
    <row r="220" s="23" customFormat="1" x14ac:dyDescent="0.2"/>
    <row r="221" s="23" customFormat="1" x14ac:dyDescent="0.2"/>
    <row r="222" s="23" customFormat="1" x14ac:dyDescent="0.2"/>
    <row r="223" s="23" customFormat="1" x14ac:dyDescent="0.2"/>
    <row r="224" s="23" customFormat="1" x14ac:dyDescent="0.2"/>
    <row r="225" s="23" customFormat="1" x14ac:dyDescent="0.2"/>
    <row r="226" s="23" customFormat="1" x14ac:dyDescent="0.2"/>
    <row r="227" s="23" customFormat="1" x14ac:dyDescent="0.2"/>
    <row r="228" s="23" customFormat="1" x14ac:dyDescent="0.2"/>
    <row r="229" s="23" customFormat="1" x14ac:dyDescent="0.2"/>
    <row r="230" s="23" customFormat="1" x14ac:dyDescent="0.2"/>
    <row r="231" s="23" customFormat="1" x14ac:dyDescent="0.2"/>
    <row r="232" s="23" customFormat="1" x14ac:dyDescent="0.2"/>
    <row r="233" s="23" customFormat="1" x14ac:dyDescent="0.2"/>
    <row r="234" s="23" customFormat="1" x14ac:dyDescent="0.2"/>
    <row r="235" s="23" customFormat="1" x14ac:dyDescent="0.2"/>
    <row r="236" s="23" customFormat="1" x14ac:dyDescent="0.2"/>
    <row r="237" s="23" customFormat="1" x14ac:dyDescent="0.2"/>
    <row r="238" s="23" customFormat="1" x14ac:dyDescent="0.2"/>
    <row r="239" s="23" customFormat="1" x14ac:dyDescent="0.2"/>
    <row r="240" s="23" customFormat="1" x14ac:dyDescent="0.2"/>
    <row r="241" s="23" customFormat="1" x14ac:dyDescent="0.2"/>
    <row r="242" s="23" customFormat="1" x14ac:dyDescent="0.2"/>
  </sheetData>
  <mergeCells count="50">
    <mergeCell ref="B49:C49"/>
    <mergeCell ref="B50:C50"/>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A3"/>
    <mergeCell ref="H1:I1"/>
    <mergeCell ref="H2:I2"/>
    <mergeCell ref="B4:C4"/>
    <mergeCell ref="B5:C5"/>
    <mergeCell ref="B6:C6"/>
  </mergeCells>
  <hyperlinks>
    <hyperlink ref="D5" r:id="rId1"/>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6 เดือน.xlsx]000'!#REF!</xm:f>
          </x14:formula1>
          <xm:sqref>H2:I2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2.4.1</vt:lpstr>
      <vt:lpstr>2.4.1 (1)</vt:lpstr>
      <vt:lpstr>รายละเอียด 2.4.1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2022-04-12T03:31:05Z</dcterms:created>
  <dcterms:modified xsi:type="dcterms:W3CDTF">2022-04-12T03:31:16Z</dcterms:modified>
</cp:coreProperties>
</file>