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2\"/>
    </mc:Choice>
  </mc:AlternateContent>
  <bookViews>
    <workbookView xWindow="0" yWindow="0" windowWidth="24000" windowHeight="8940"/>
  </bookViews>
  <sheets>
    <sheet name="2.4.1" sheetId="1" r:id="rId1"/>
    <sheet name="2.4.1 (1)" sheetId="2" r:id="rId2"/>
    <sheet name="รายละเอียด 2.4.1" sheetId="3" r:id="rId3"/>
  </sheets>
  <externalReferences>
    <externalReference r:id="rId4"/>
    <externalReference r:id="rId5"/>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คณะ">[2]Name!$A$2:$A$12</definedName>
    <definedName name="โครงการ">[2]Name!$A$16:$A$17</definedName>
    <definedName name="ฟ">#REF!</definedName>
    <definedName name="หน่วยงาน" localSheetId="2">#REF!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E53" i="2" s="1"/>
  <c r="D33" i="2"/>
  <c r="B33" i="2"/>
  <c r="A33" i="2"/>
  <c r="E32" i="2"/>
  <c r="D32" i="2"/>
  <c r="B32" i="2"/>
  <c r="A32" i="2"/>
  <c r="E25" i="2"/>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22" i="1"/>
  <c r="D22" i="1"/>
  <c r="C22" i="1"/>
  <c r="A22" i="1"/>
  <c r="F21" i="1"/>
  <c r="E21" i="1"/>
  <c r="D21" i="1"/>
  <c r="C21" i="1"/>
  <c r="A21" i="1"/>
  <c r="F20" i="1"/>
  <c r="E20" i="1"/>
  <c r="D20" i="1"/>
  <c r="C20" i="1"/>
  <c r="B20" i="1"/>
  <c r="A20" i="1"/>
  <c r="G11" i="1"/>
  <c r="G6" i="1"/>
  <c r="F6" i="1"/>
  <c r="F22" i="1" s="1"/>
  <c r="F5" i="1"/>
  <c r="G5" i="1" s="1"/>
</calcChain>
</file>

<file path=xl/comments1.xml><?xml version="1.0" encoding="utf-8"?>
<comments xmlns="http://schemas.openxmlformats.org/spreadsheetml/2006/main">
  <authors>
    <author>Mayjane</author>
  </authors>
  <commentList>
    <comment ref="B8" authorId="0" shapeId="0">
      <text>
        <r>
          <rPr>
            <sz val="16"/>
            <color indexed="81"/>
            <rFont val="TH SarabunPSK"/>
            <family val="2"/>
          </rPr>
          <t xml:space="preserve">ใช้ข้อมูลและหลักฐานการดำเนินงานของวิทยาลัยสหเวชศาสตร์ ในการรายงานผลการดำเนินงานตัวชี้วัดที่ 2.4.1 ศูนย์การเรียนรู้ที่เป็นแหล่งให้คำปรึกษาแก่ประชาชนในชุมชนหรือบุคคลทั่วไป ระดับมหาวิทยาลัย 
เนื่องจากการดำเนินงานของวิทยาลัยสหเวชศาสตร์สมบูรณ์ครบถ้วนที่สุด
</t>
        </r>
      </text>
    </comment>
  </commentList>
</comments>
</file>

<file path=xl/sharedStrings.xml><?xml version="1.0" encoding="utf-8"?>
<sst xmlns="http://schemas.openxmlformats.org/spreadsheetml/2006/main" count="268" uniqueCount="164">
  <si>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</si>
  <si>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</si>
  <si>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</si>
  <si>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</si>
  <si>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</si>
  <si>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7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</si>
  <si>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</si>
  <si>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</si>
  <si>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</si>
  <si>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</si>
  <si>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</si>
  <si>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</si>
  <si>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</si>
  <si>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</si>
  <si>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</si>
  <si>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</si>
  <si>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</si>
  <si>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</si>
  <si>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</si>
  <si>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</si>
  <si>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</si>
  <si>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</si>
  <si>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</si>
  <si>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</si>
  <si>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</si>
  <si>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</si>
  <si>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</si>
  <si>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</si>
  <si>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</si>
  <si>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</si>
  <si>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</si>
  <si>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</si>
  <si>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</si>
  <si>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จำนวนประชาชนในชุมชนหรือบุคคลทั่วไปที่เข้าเยี่ยมชมศูนย์การเรียนรู้/แหล่งเรียนรู้</t>
  </si>
  <si>
    <t>ระดับหน่วยงาน</t>
  </si>
  <si>
    <t>1) คณะครุศาสตร์</t>
  </si>
  <si>
    <t>2) คณะวิทยาศาสตร์และเทคโนโลยี</t>
  </si>
  <si>
    <t>3) คณะมนุษยศาสตร์และสังคมศาสตร์</t>
  </si>
  <si>
    <t>4) คณะวิทยาการจัดการ</t>
  </si>
  <si>
    <t>ยืนยันข้อมูลตามวิจัย 1193</t>
  </si>
  <si>
    <t>5) คณะเทคโนโลยีอุตสาหกรรม</t>
  </si>
  <si>
    <r>
      <rPr>
        <b/>
        <sz val="16"/>
        <color rgb="FFCC0000"/>
        <rFont val="TH SarabunPSK"/>
        <family val="2"/>
      </rPr>
      <t>ไม่สามารถนับคะแนนให้ได้</t>
    </r>
    <r>
      <rPr>
        <b/>
        <sz val="16"/>
        <color theme="1"/>
        <rFont val="TH SarabunPSK"/>
        <family val="2"/>
      </rPr>
      <t xml:space="preserve">
</t>
    </r>
    <r>
      <rPr>
        <sz val="16"/>
        <color theme="1"/>
        <rFont val="TH SarabunPSK"/>
        <family val="2"/>
      </rPr>
      <t>- ไม่ได้ระบุชื่อองค์ความรู้ใน Google Sheet แผ่นงาน "รายละเอียดจำนวนผู้เข้าเยี่ยมชม"
- ไม่มีรายละเอียดองค์ความรู้ เช่น สื่อมัลติมีเดีย หรือหน้าเว็บไซต์ที่แสดงองค์ความรู้
- ตรวจสอบการจำนวนผู้เข้าเยี่ยมชมอีกครั้ง 
- ไม่มีข้อมูลการให้คำปรึกษา</t>
    </r>
  </si>
  <si>
    <t>6) คณะศิลปกรรมศาสตร์</t>
  </si>
  <si>
    <r>
      <rPr>
        <b/>
        <sz val="16"/>
        <color rgb="FFCC0000"/>
        <rFont val="TH SarabunPSK"/>
        <family val="2"/>
      </rPr>
      <t xml:space="preserve">ไม่สามารถนับคะแนนให้ได้
</t>
    </r>
    <r>
      <rPr>
        <b/>
        <sz val="16"/>
        <color theme="1"/>
        <rFont val="TH SarabunPSK"/>
        <family val="2"/>
      </rPr>
      <t xml:space="preserve">รายงานข้อมูลและแนบเอกสารไม่ครบถ้วน
</t>
    </r>
    <r>
      <rPr>
        <sz val="16"/>
        <color theme="1"/>
        <rFont val="TH SarabunPSK"/>
        <family val="2"/>
      </rPr>
      <t>1. รายละเอียดผลการดำเนินงานในไฟล์ Excel
2. ข้อมูลแสดงองค์ความรู้ที่เพิ่มขึ้นใหม่ในแหล่งเรียนรู้
3. เอกสารประกอบรายกิจกรรม</t>
    </r>
  </si>
  <si>
    <t>7)  บัณฑิตวิทยาลัย</t>
  </si>
  <si>
    <t>ยืนยัน 174</t>
  </si>
  <si>
    <t>8)  วิทยาลัยนวัตกรรมและการจัดการ</t>
  </si>
  <si>
    <t>ไม่มีการรายงานข้อมูลในgoogle</t>
  </si>
  <si>
    <t>9) วิทยาลัยพยาบาลและสุขภาพ</t>
  </si>
  <si>
    <t>10) วิทยาลัยสหเวชศาสตร์</t>
  </si>
  <si>
    <t xml:space="preserve">11) วิทยาลัยโลจิสติกส์และซัพพลายเชน </t>
  </si>
  <si>
    <t>ยืนยัน255</t>
  </si>
  <si>
    <t>12) วิทยาลัยสถาปัตยกรรมศาสตร์</t>
  </si>
  <si>
    <t>13) วิทยาลัยการเมืองและการปกครอง</t>
  </si>
  <si>
    <t>14) วิทยาลัยการจัดการอุตสาหกรรมฯ</t>
  </si>
  <si>
    <t>15) วิทยาลัยนิเทศศาสตร์</t>
  </si>
  <si>
    <t>ยืนยัน</t>
  </si>
  <si>
    <t>16) ศูนย์การศึกษา จ.อุดรธานี</t>
  </si>
  <si>
    <r>
      <rPr>
        <b/>
        <sz val="16"/>
        <color rgb="FFCC0000"/>
        <rFont val="TH SarabunPSK"/>
        <family val="2"/>
      </rPr>
      <t>ไม่สามารถนับคะแนนให้ได้</t>
    </r>
    <r>
      <rPr>
        <b/>
        <sz val="16"/>
        <color rgb="FFEA4335"/>
        <rFont val="TH SarabunPSK"/>
        <family val="2"/>
      </rPr>
      <t xml:space="preserve">
</t>
    </r>
    <r>
      <rPr>
        <sz val="16"/>
        <color theme="1"/>
        <rFont val="TH SarabunPSK"/>
        <family val="2"/>
      </rPr>
      <t>เนื่องจาก
1. รายงานหลักฐานในไดร์ฟแต่ไม่รายงานผลข้อมูล Google Sheet 2.4.1 และแผ่นงานรายละเอียดจำนวนผู้เข้าเยี่ยมชม ผู้รับคำปรึกษา
2. ไม่มีหลักฐานการให้คำปรึกษา</t>
    </r>
  </si>
  <si>
    <t>20) สถาบันวิจัยและพัฒนา</t>
  </si>
  <si>
    <t>26) วิทยาเขตนครปฐม</t>
  </si>
  <si>
    <t>27) ศูนย์การศึกษา จ.สมุทรสงคราม</t>
  </si>
  <si>
    <t>28) ศูนย์การศึกษา จ.ระนอง</t>
  </si>
  <si>
    <t>ไม่มีการรายงานข้อมูล</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</si>
  <si>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</si>
  <si>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</si>
  <si>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</si>
  <si>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</si>
  <si>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</si>
  <si>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</si>
  <si>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</si>
  <si>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</si>
  <si>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</si>
  <si>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</si>
  <si>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</si>
  <si>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</si>
  <si>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</si>
  <si>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</si>
  <si>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</si>
  <si>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</si>
  <si>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</si>
  <si>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</si>
  <si>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 นครปฐม</t>
  </si>
  <si>
    <t>ศูนย์จ. 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</si>
  <si>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</si>
  <si>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</si>
  <si>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</si>
  <si>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</si>
  <si>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</si>
  <si>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</si>
  <si>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</si>
  <si>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</si>
  <si>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</si>
  <si>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</si>
  <si>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</si>
  <si>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</si>
  <si>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</si>
  <si>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</si>
  <si>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</si>
  <si>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</si>
  <si>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</si>
  <si>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</si>
  <si>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ผศ.ดร.ภูสิทธ์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</si>
  <si>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</si>
  <si>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</si>
  <si>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</si>
  <si>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</si>
  <si>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</si>
  <si>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</si>
  <si>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</si>
  <si>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</si>
  <si>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</si>
  <si>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</si>
  <si>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</si>
  <si>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</si>
  <si>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</si>
  <si>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</si>
  <si>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</si>
  <si>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</si>
  <si>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</si>
  <si>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</si>
  <si>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</si>
  <si>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เพื่อเข้าเนรียนรู้ห้องปฏิบัติการโลจิสติกส์ในกทรทดสอบระบบ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</si>
  <si>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</si>
  <si>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</si>
  <si>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</si>
  <si>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</si>
  <si>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</si>
  <si>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</si>
  <si>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</si>
  <si>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</si>
  <si>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</si>
  <si>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</si>
  <si>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</si>
  <si>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</si>
  <si>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</si>
  <si>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ศูนย์การเรียนรู้ด้านการบริหารธุรกิจและนิเทศศาสตร์สู่ชุมชน</t>
  </si>
  <si>
    <t xml:space="preserve">https://fms.ssru.ac.th/th </t>
  </si>
  <si>
    <t>ผศ.ดร.ณัฐพงษ์ เตชะรัตนเสฏฐ์</t>
  </si>
  <si>
    <t>นักศึกษาบริหารธุรกิจ ประกอบด้วย การตลาด การประกอบการธุรกิจ การจัดการธุรกิจบริการ การบัญชี เศรษฐศาสตร์ธุรกิจ การบริหารทรัพยากรมนุษย์ ธุรกิจระหว่างประเทศ และการเงินการธนาคาร</t>
  </si>
  <si>
    <t>ให้คำปรึกษารายละเอียดองค์ความรู้เกี่ยวกับ Crypto Currency
การลงทุนเบื้องต้นในธุรกิจสินทรัพย์ดิจิทัลออนไลน์
การวิเคราะห์ความผันผวน/แนวโน้มตลาด
ปัจจัยภายใน-ภายนอกที่ส่งผลกระทบ
การบริหารความเสี่ยงการลงทุน
- ประเภทของเหรียญคริปโต
- เหรียญคริปโตที่น่าลงทุน
- คำศัพท์เฉพาะที่ใช้ในการลงทุน</t>
  </si>
  <si>
    <t>11 เมษายนร 2565</t>
  </si>
  <si>
    <t>แหล่งเรียนรู้ด้านนวัตกรรม วิทยาศาสตร์ และเทคโนโลยี</t>
  </si>
  <si>
    <t>https://www.youtube.com/channel/UClKlegBBdxOH2BbuvAbE0OQ</t>
  </si>
  <si>
    <t>อาจารย์ศิริรัตน์ พักปากน้ำ
รศ.ดร.ศิริลักษณ์ นามวงษ์</t>
  </si>
  <si>
    <t>ประชาชนที่สนใจ อาจารย์ และนักศึกษา :
1. นางสาวกัญชลิดา รอดกรุง 
2. นางสาวเมภาวี โกยรัมย์</t>
  </si>
  <si>
    <t>นางสาวกัญชลิดา รอดกรุง และ นางสาวเมภาวี โกยรัมย์ นักศึกษา คณะวิทยาศาสตร์และเทคโนโลยี มีข้อซักถามเพิ่มเติมจากเนื้อหาองค์ความรู้วิดิทัศน์การเจริญเติบโตการเพาะเลี้ยงเนื้อเยื่อร่วมกับการฉายรังสีแกมมาของต้นเอ็มบริโอบัวหลวงชมพู และบัวหลวงขาว</t>
  </si>
  <si>
    <t xml:space="preserve"> 18 เมษายน 2565</t>
  </si>
  <si>
    <t>แหล่งเรียนรู้ตามแนวพระราชดำริ “ปรัชญาเศรษฐกิจพอเพียง” วิทยาเขตนครปฐม</t>
  </si>
  <si>
    <t>Online : Facebook Page แหล่งเรียนรู้ปรัชญาเศรษฐกิจพอเพียงสวนสุนันทา วิทยาเขตนครปฐม
https://www.facebook.com/ssru.nkpt2021</t>
  </si>
  <si>
    <t>นางสาวเสาวณีย์ กำเนิดรัตน์
รักษาราชการแทนผู้อำนวยการสำนักงานวิทยาเขตนครปฐม</t>
  </si>
  <si>
    <t>ว่าที่ ร.ต.อรรถพล เทิดขวัญชัย 
บุคลากรสายสนับสนุนวิชาการ 
มหาวิทยาลัยราชภัฏสวนสุนันทา</t>
  </si>
  <si>
    <t>นางสาวเสาวณีย์ กำเนิดรัตน์
รักษาราชการแทนผู้อำนวยการสำนักงานวิทยาเขตนครปฐม ในนามของผู้จัดโครงการพัฒนาต่อยอดองค์ความรู้ในแหล่งเรียนรู้ตามแนวพระราชดำริ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ได้ให้คำปรึกษา แก่ว่าที่ ร.ต.อรรถพล เทิดขวัญชัย บุคลากรสายสนับสนุนวิชาการ กองการศึกษา สำนักงานวิทยาเขตนครปฐม โดยการแนะนำวิทยาการที่มีความรู้และมีความเชี่ยวชาญด้านการปลูกพืชไร้ดิน ไฮโดรโปนิกส์ (Hydroponics) คุณเอกลักษณ์ ใจชุ่ม
เจ้าของกิจการเอกลักษณ์ฟาร์ม เป็นผู้ถ่ายทอดองค์ความรู้  ด้านการปลูกผักไร้ดินไฮโดรโปนิกส์ (Hydroponics) ตั้งแต่ขั้นตอนการเริ่มต้นเตรียมอุปกรณ์ และเตรียมเมล็ดพันธ์ ว่าที่ ร.ต.อรรถพล เทิดขวัญชัย ได้นำองค์ความรู้ที่ได้รับจากการให้คำปรึกษา มาทดลองปลูกผักไร้ดิน ไฮโดรโปนิกส์ (Hydroponics) ในแปลงทดลอง ณ วิทยาเขตนครปฐม และนำไปประยุกต์ปลูกพืชไร้ดินภายในครอบครัว เพื่อเป็นการเพิ่มรายได้ให้กับครอบครัว</t>
  </si>
  <si>
    <t xml:space="preserve"> 8 - 12 เมษายน 2565</t>
  </si>
  <si>
    <t xml:space="preserve">แหล่งเรียนรู้วิทยาลัยนิเทศศาสตร์ </t>
  </si>
  <si>
    <t>อาคารวิทยาลัยนิเทศศาสตร์ ชั้น 3 วิทยาลัยนิเทศศาสตร์</t>
  </si>
  <si>
    <t>นายณัฏฐ์ ณัฏฐกุลศิริ</t>
  </si>
  <si>
    <t>บุคคลากรสายสนับสนุนวิชาการ :
ชนะภพ วัณณโอฬาร</t>
  </si>
  <si>
    <t>Q : การจัดองค์ประกอบสินค้าสำหรับถ่ายภาพ ต้องประกอบด้วยอะไรบ้าง 
A : การจัดองค์ประกอบถ่ายภาพสินค้า ประกอบไปด้วย
1. การจัดวางสินค้า และวัตถุในภาพให้สอดคล้องกัน
2. เลือกพร็อพที่เหมาะสมกับสินค้า
3. . ธีมสี การคุมโทนของภาพ
4. ควรเลือกใช้แสงที่นุ่มมาใช้ถ่ายภาพ</t>
  </si>
  <si>
    <t xml:space="preserve"> 29 เมษายน 2565</t>
  </si>
  <si>
    <t>นางสาวประภาวี เหมทัศน์</t>
  </si>
  <si>
    <t>บุคคลทั่วไป : 
สุธินี คชเหี้ยม</t>
  </si>
  <si>
    <t>Q : หน้าที่ของ Content Creator คืออะไร 
 A : ทำให้ลูกค้าและคนที่มีโอกาสเป็นลูกค้าสนใจเนื้อหาของเรา และช่วยให้การขายหรือการให้บริการของเรา "ง่ายขึ้น"</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</si>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</sst>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5"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0"/>
      <color rgb="FF000000"/>
      <name val="Tahoma"/>
      <family val="2"/>
      <scheme val="minor"/>
    </font>
    <font>
      <b/>
      <sz val="16"/>
      <color rgb="FFCC0000"/>
      <name val="TH SarabunPSK"/>
      <family val="2"/>
    </font>
    <font>
      <b/>
      <sz val="16"/>
      <color rgb="FFEA4335"/>
      <name val="TH SarabunPSK"/>
      <family val="2"/>
    </font>
    <font>
      <sz val="18"/>
      <color theme="1"/>
      <name val="TH SarabunPSK"/>
      <family val="2"/>
    </font>
    <font>
      <u/>
      <sz val="11"/>
      <color theme="10"/>
      <name val="Tahoma"/>
      <family val="2"/>
    </font>
    <font>
      <sz val="16"/>
      <color indexed="81"/>
      <name val="TH SarabunPSK"/>
      <family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rgb="FF92D050"/>
        <bgColor indexed="64"/>
      </patternFill>
    </fill>
    <fill>
      <patternFill patternType="solid">
        <fgColor rgb="FFF1756B"/>
        <bgColor theme="0"/>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4">
    <xf numFmtId="0" fontId="0" fillId="0" borderId="0"/>
    <xf numFmtId="0" fontId="17" fillId="0" borderId="0"/>
    <xf numFmtId="0" fontId="19" fillId="0" borderId="0"/>
    <xf numFmtId="0" fontId="23" fillId="0" borderId="0" applyNumberFormat="0" applyFill="0" applyBorder="0" applyAlignment="0" applyProtection="0"/>
  </cellStyleXfs>
  <cellXfs count="11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top"/>
      <protection locked="0"/>
    </xf>
    <xf numFmtId="0" fontId="5" fillId="3"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3" fillId="4" borderId="0" xfId="0" applyFont="1" applyFill="1" applyAlignment="1">
      <alignment horizontal="left" vertical="top"/>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188" fontId="3"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2" fontId="3" fillId="4" borderId="8"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3" fillId="4" borderId="8" xfId="0" applyNumberFormat="1" applyFont="1" applyFill="1" applyBorder="1" applyAlignment="1" applyProtection="1">
      <alignment horizontal="center" vertical="top"/>
      <protection locked="0"/>
    </xf>
    <xf numFmtId="0" fontId="3"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wrapText="1"/>
      <protection locked="0"/>
    </xf>
    <xf numFmtId="0" fontId="1"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4" borderId="0" xfId="0" applyFont="1" applyFill="1" applyAlignment="1" applyProtection="1">
      <alignment horizontal="left"/>
      <protection locked="0"/>
    </xf>
    <xf numFmtId="0" fontId="5"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1" fontId="3" fillId="0" borderId="8" xfId="0" applyNumberFormat="1" applyFont="1" applyBorder="1" applyAlignment="1" applyProtection="1">
      <alignment horizontal="center" vertical="top" wrapText="1"/>
      <protection locked="0"/>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0" fontId="3" fillId="0" borderId="8" xfId="0" applyFont="1" applyBorder="1" applyAlignment="1" applyProtection="1">
      <alignment horizontal="center" vertical="top" wrapText="1"/>
      <protection hidden="1"/>
    </xf>
    <xf numFmtId="188" fontId="14" fillId="4" borderId="8" xfId="1" applyNumberFormat="1" applyFont="1" applyFill="1" applyBorder="1" applyAlignment="1">
      <alignment horizontal="center" vertical="top"/>
    </xf>
    <xf numFmtId="0" fontId="3" fillId="12" borderId="8" xfId="0" applyFont="1" applyFill="1" applyBorder="1" applyAlignment="1" applyProtection="1">
      <alignment horizontal="center" vertical="top" wrapText="1"/>
      <protection hidden="1"/>
    </xf>
    <xf numFmtId="0" fontId="3" fillId="0" borderId="12" xfId="2" applyFont="1" applyBorder="1" applyAlignment="1">
      <alignment horizontal="left" vertical="top" wrapText="1"/>
    </xf>
    <xf numFmtId="1" fontId="3" fillId="11" borderId="12" xfId="2" applyNumberFormat="1" applyFont="1" applyFill="1" applyBorder="1" applyAlignment="1">
      <alignment horizontal="left" vertical="top" wrapText="1"/>
    </xf>
    <xf numFmtId="188" fontId="5" fillId="11" borderId="12" xfId="0" applyNumberFormat="1" applyFont="1" applyFill="1" applyBorder="1" applyAlignment="1">
      <alignment horizontal="center" vertical="top"/>
    </xf>
    <xf numFmtId="0" fontId="5" fillId="4" borderId="0" xfId="0" applyFont="1" applyFill="1" applyAlignment="1" applyProtection="1">
      <alignment horizontal="left" vertical="top"/>
      <protection locked="0"/>
    </xf>
    <xf numFmtId="188" fontId="5" fillId="13" borderId="12" xfId="0" applyNumberFormat="1" applyFont="1" applyFill="1" applyBorder="1" applyAlignment="1">
      <alignment horizontal="center" vertical="top"/>
    </xf>
    <xf numFmtId="0" fontId="9" fillId="4" borderId="0" xfId="0" applyFont="1" applyFill="1" applyAlignment="1">
      <alignment horizontal="center" vertical="center"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1" fontId="3" fillId="11" borderId="12" xfId="0" applyNumberFormat="1" applyFont="1" applyFill="1" applyBorder="1" applyAlignment="1">
      <alignment horizontal="left" vertical="top" wrapText="1"/>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3"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1" fillId="2" borderId="3" xfId="0" applyFont="1" applyFill="1" applyBorder="1" applyAlignment="1" applyProtection="1">
      <alignment horizontal="center" vertical="top"/>
      <protection locked="0"/>
    </xf>
    <xf numFmtId="0" fontId="15"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top"/>
      <protection locked="0"/>
    </xf>
    <xf numFmtId="0" fontId="22"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8" xfId="0" applyFont="1" applyBorder="1" applyAlignment="1">
      <alignment horizontal="center"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3" fillId="0" borderId="8" xfId="3" applyBorder="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189" fontId="3" fillId="4" borderId="8" xfId="0" applyNumberFormat="1" applyFont="1" applyFill="1" applyBorder="1" applyAlignment="1">
      <alignment horizontal="left" vertical="top"/>
    </xf>
    <xf numFmtId="0" fontId="3" fillId="4" borderId="8" xfId="0" applyFont="1" applyFill="1" applyBorder="1" applyAlignment="1">
      <alignment horizontal="center" vertical="top"/>
    </xf>
    <xf numFmtId="0" fontId="3" fillId="0" borderId="11" xfId="0" applyFont="1" applyBorder="1" applyAlignment="1">
      <alignment horizontal="left" vertical="top"/>
    </xf>
    <xf numFmtId="0" fontId="3" fillId="4" borderId="8" xfId="0" applyFont="1" applyFill="1" applyBorder="1" applyAlignment="1">
      <alignment horizontal="left" vertical="top"/>
    </xf>
    <xf numFmtId="0" fontId="3" fillId="14" borderId="8" xfId="0" applyFont="1" applyFill="1" applyBorder="1" applyAlignment="1">
      <alignment horizontal="center" vertical="top"/>
    </xf>
    <xf numFmtId="0" fontId="3" fillId="14" borderId="10" xfId="0" applyFont="1" applyFill="1" applyBorder="1" applyAlignment="1">
      <alignment horizontal="left" vertical="top"/>
    </xf>
    <xf numFmtId="0" fontId="3" fillId="14" borderId="11" xfId="0" applyFont="1" applyFill="1" applyBorder="1" applyAlignment="1">
      <alignment horizontal="left" vertical="top"/>
    </xf>
    <xf numFmtId="0" fontId="3" fillId="14" borderId="8" xfId="0" applyFont="1" applyFill="1" applyBorder="1" applyAlignment="1">
      <alignment horizontal="left" vertical="top" wrapText="1"/>
    </xf>
    <xf numFmtId="0" fontId="3" fillId="14" borderId="8" xfId="0" applyFont="1" applyFill="1" applyBorder="1" applyAlignment="1">
      <alignment horizontal="left" vertical="top"/>
    </xf>
    <xf numFmtId="0" fontId="3" fillId="0" borderId="10" xfId="0" applyFont="1" applyBorder="1" applyAlignment="1">
      <alignment horizontal="left" vertical="top"/>
    </xf>
    <xf numFmtId="0" fontId="3" fillId="4" borderId="11" xfId="0" applyFont="1" applyFill="1" applyBorder="1" applyAlignment="1">
      <alignment horizontal="left" vertical="top"/>
    </xf>
    <xf numFmtId="0" fontId="3" fillId="0" borderId="8" xfId="0" applyFont="1" applyBorder="1" applyAlignment="1">
      <alignment vertical="top" wrapText="1"/>
    </xf>
    <xf numFmtId="0" fontId="23" fillId="0" borderId="8" xfId="3" applyBorder="1" applyAlignment="1">
      <alignment horizontal="left" vertical="top" wrapText="1"/>
    </xf>
    <xf numFmtId="0" fontId="3" fillId="0" borderId="10" xfId="0" applyFont="1" applyBorder="1" applyAlignment="1">
      <alignment horizontal="left" vertical="top"/>
    </xf>
    <xf numFmtId="0" fontId="3" fillId="0" borderId="0" xfId="0" applyFont="1" applyAlignment="1">
      <alignment horizontal="left" vertical="top"/>
    </xf>
  </cellXfs>
  <cellStyles count="4">
    <cellStyle name="Hyperlink" xfId="3" builtinId="8"/>
    <cellStyle name="Normal" xfId="0" builtinId="0"/>
    <cellStyle name="Normal 3" xfId="2"/>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twoCellAnchor editAs="oneCell">
    <xdr:from>
      <xdr:col>0</xdr:col>
      <xdr:colOff>0</xdr:colOff>
      <xdr:row>0</xdr:row>
      <xdr:rowOff>1</xdr:rowOff>
    </xdr:from>
    <xdr:to>
      <xdr:col>1</xdr:col>
      <xdr:colOff>5771</xdr:colOff>
      <xdr:row>2</xdr:row>
      <xdr:rowOff>228601</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2-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lKlegBBdxOH2BbuvAbE0OQ" TargetMode="External"/><Relationship Id="rId7" Type="http://schemas.openxmlformats.org/officeDocument/2006/relationships/comments" Target="../comments1.xml"/><Relationship Id="rId2" Type="http://schemas.openxmlformats.org/officeDocument/2006/relationships/hyperlink" Target="https://fms.ssru.ac.th/th" TargetMode="External"/><Relationship Id="rId1" Type="http://schemas.openxmlformats.org/officeDocument/2006/relationships/hyperlink" Target="https://edulrc.ssru.ac.t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G5" activePane="bottomRight" state="frozen"/>
      <selection activeCell="E17" sqref="E17"/>
      <selection pane="topRight" activeCell="E17" sqref="E17"/>
      <selection pane="bottomLeft" activeCell="E17" sqref="E17"/>
      <selection pane="bottomRight" activeCell="E17" sqref="E17"/>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30"/>
      <c r="I5" s="31" t="s">
        <v>20</v>
      </c>
      <c r="K5" s="32" t="s">
        <v>21</v>
      </c>
      <c r="L5" s="32" t="s">
        <v>22</v>
      </c>
      <c r="M5" s="32" t="s">
        <v>23</v>
      </c>
      <c r="N5" s="32" t="s">
        <v>24</v>
      </c>
      <c r="O5" s="32" t="s">
        <v>25</v>
      </c>
      <c r="AT5" s="8"/>
      <c r="AU5" s="8"/>
      <c r="AV5" s="8"/>
      <c r="AW5" s="8"/>
      <c r="AX5" s="8"/>
      <c r="AY5" s="8"/>
      <c r="AZ5" s="8"/>
    </row>
    <row r="6" spans="1:52" s="7" customFormat="1" ht="23.25" customHeight="1" x14ac:dyDescent="0.2">
      <c r="A6" s="33" t="s">
        <v>26</v>
      </c>
      <c r="B6" s="33"/>
      <c r="C6" s="33"/>
      <c r="D6" s="34">
        <v>1</v>
      </c>
      <c r="E6" s="35">
        <v>1</v>
      </c>
      <c r="F6" s="36">
        <f>IF(E6=0,0,IF(E6="N/A",1,IF(E6=M$6,3,IF(E6=N$6,4,IF(E6&gt;=O$6,5,0)))))</f>
        <v>5</v>
      </c>
      <c r="G6" s="37" t="str">
        <f>IF(F6=5,"ü","û")</f>
        <v>ü</v>
      </c>
      <c r="H6" s="38"/>
      <c r="I6" s="38"/>
      <c r="K6" s="39"/>
      <c r="L6" s="40"/>
      <c r="M6" s="41"/>
      <c r="N6" s="41"/>
      <c r="O6" s="41">
        <v>1</v>
      </c>
    </row>
    <row r="7" spans="1:52" s="7" customFormat="1" x14ac:dyDescent="0.2"/>
    <row r="8" spans="1:52" s="7" customFormat="1" x14ac:dyDescent="0.2"/>
    <row r="9" spans="1:52" s="7" customFormat="1" x14ac:dyDescent="0.2"/>
    <row r="10" spans="1:52" s="7" customFormat="1" ht="27.75" x14ac:dyDescent="0.2">
      <c r="A10" s="42" t="s">
        <v>27</v>
      </c>
      <c r="B10" s="42"/>
      <c r="C10" s="43" t="s">
        <v>28</v>
      </c>
      <c r="D10" s="43"/>
      <c r="E10" s="44" t="s">
        <v>2</v>
      </c>
      <c r="F10" s="44" t="s">
        <v>29</v>
      </c>
      <c r="G10" s="44" t="s">
        <v>15</v>
      </c>
      <c r="H10" s="45" t="s">
        <v>16</v>
      </c>
      <c r="I10" s="46" t="s">
        <v>17</v>
      </c>
    </row>
    <row r="11" spans="1:52" s="7" customFormat="1" ht="77.25" customHeight="1" x14ac:dyDescent="0.2">
      <c r="A11" s="42"/>
      <c r="B11" s="42"/>
      <c r="C11" s="43"/>
      <c r="D11" s="43"/>
      <c r="E11" s="24">
        <v>3</v>
      </c>
      <c r="F11" s="47">
        <v>3</v>
      </c>
      <c r="G11" s="29" t="str">
        <f t="shared" ref="G11" si="0">IF(F11=5,"ü","û")</f>
        <v>û</v>
      </c>
      <c r="H11" s="48">
        <v>3</v>
      </c>
      <c r="I11" s="49"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zoomScaleNormal="100" workbookViewId="0">
      <selection activeCell="E17" sqref="E17"/>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50" t="s">
        <v>0</v>
      </c>
      <c r="B1" s="51"/>
      <c r="C1" s="52" t="s">
        <v>32</v>
      </c>
      <c r="D1" s="52"/>
      <c r="E1" s="52"/>
      <c r="F1" s="52"/>
      <c r="G1" s="53" t="s">
        <v>2</v>
      </c>
      <c r="H1" s="54"/>
      <c r="I1" s="54"/>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26.25" customHeight="1" x14ac:dyDescent="0.55000000000000004">
      <c r="A4" s="19" t="s">
        <v>10</v>
      </c>
      <c r="B4" s="55" t="s">
        <v>11</v>
      </c>
      <c r="C4" s="56"/>
      <c r="D4" s="21" t="s">
        <v>12</v>
      </c>
      <c r="E4" s="57" t="s">
        <v>33</v>
      </c>
      <c r="F4" s="58" t="s">
        <v>14</v>
      </c>
      <c r="G4" s="58" t="s">
        <v>15</v>
      </c>
      <c r="H4" s="22" t="s">
        <v>16</v>
      </c>
      <c r="I4" s="22" t="s">
        <v>17</v>
      </c>
      <c r="K4" s="59" t="s">
        <v>34</v>
      </c>
      <c r="AT4" s="8"/>
      <c r="AU4" s="8"/>
      <c r="AV4" s="8"/>
      <c r="AW4" s="8"/>
      <c r="AX4" s="8"/>
      <c r="AY4" s="8"/>
      <c r="AZ4" s="8"/>
    </row>
    <row r="5" spans="1:52" s="7" customFormat="1" ht="23.25" customHeight="1" x14ac:dyDescent="0.2">
      <c r="A5" s="60">
        <v>1</v>
      </c>
      <c r="B5" s="61" t="s">
        <v>35</v>
      </c>
      <c r="C5" s="62"/>
      <c r="D5" s="63">
        <v>150</v>
      </c>
      <c r="E5" s="64">
        <v>524</v>
      </c>
      <c r="F5" s="65">
        <f>IF(E5=0,0,IF(E5="N/A",1,IF(E5&lt;=K$7,1,IF(E5=L$7,2,IF(E5&lt;L$7,(((E5-K$7)/O$5)+1),IF(E5=M$7,3,IF(E5&lt;M$7,(((E5-L$7)/O$5)+2),IF(E5=N$7,4,IF(E5&lt;N$7,(((E5-M$7)/O$5)+3),IF(E5&gt;=O$7,5,IF(E5&lt;O$7,(((E5-N$7)/O$5)+4),0)))))))))))</f>
        <v>5</v>
      </c>
      <c r="G5" s="66" t="str">
        <f>IF(F5=5,"ü","û")</f>
        <v>ü</v>
      </c>
      <c r="H5" s="67">
        <v>524</v>
      </c>
      <c r="I5" s="31" t="s">
        <v>20</v>
      </c>
      <c r="K5" s="23" t="s">
        <v>18</v>
      </c>
      <c r="L5" s="23"/>
      <c r="M5" s="23"/>
      <c r="N5" s="23"/>
      <c r="O5" s="23">
        <v>30</v>
      </c>
      <c r="AT5" s="8"/>
      <c r="AU5" s="8"/>
      <c r="AV5" s="8"/>
      <c r="AW5" s="8"/>
      <c r="AX5" s="8"/>
      <c r="AY5" s="8"/>
      <c r="AZ5" s="8"/>
    </row>
    <row r="6" spans="1:52" s="7" customFormat="1" x14ac:dyDescent="0.2">
      <c r="A6" s="60">
        <v>2</v>
      </c>
      <c r="B6" s="61" t="s">
        <v>36</v>
      </c>
      <c r="C6" s="62"/>
      <c r="D6" s="63">
        <v>150</v>
      </c>
      <c r="E6" s="64">
        <v>206</v>
      </c>
      <c r="F6" s="68">
        <f>IF(E6=0,0,IF(E6="N/A",1,IF(E6&lt;=K$7,1,IF(E6=L$7,2,IF(E6&lt;L$7,(((E6-K$7)/O$5)+1),IF(E6=M$7,3,IF(E6&lt;M$7,(((E6-L$7)/O$5)+2),IF(E6=N$7,4,IF(E6&lt;N$7,(((E6-M$7)/O$5)+3),IF(E6&gt;=O$7,5,IF(E6&lt;O$7,(((E6-N$7)/O$5)+4),0)))))))))))</f>
        <v>5</v>
      </c>
      <c r="G6" s="66" t="str">
        <f t="shared" ref="G6:G24" si="0">IF(F6=5,"ü","û")</f>
        <v>ü</v>
      </c>
      <c r="H6" s="67">
        <v>206</v>
      </c>
      <c r="I6" s="31" t="s">
        <v>20</v>
      </c>
      <c r="K6" s="32" t="s">
        <v>21</v>
      </c>
      <c r="L6" s="32" t="s">
        <v>22</v>
      </c>
      <c r="M6" s="32" t="s">
        <v>23</v>
      </c>
      <c r="N6" s="32" t="s">
        <v>24</v>
      </c>
      <c r="O6" s="32" t="s">
        <v>25</v>
      </c>
      <c r="AT6" s="8"/>
      <c r="AU6" s="8"/>
      <c r="AV6" s="8"/>
      <c r="AW6" s="8"/>
      <c r="AX6" s="8"/>
      <c r="AY6" s="8"/>
      <c r="AZ6" s="8"/>
    </row>
    <row r="7" spans="1:52" s="7" customFormat="1" x14ac:dyDescent="0.2">
      <c r="A7" s="60">
        <v>3</v>
      </c>
      <c r="B7" s="61" t="s">
        <v>37</v>
      </c>
      <c r="C7" s="62"/>
      <c r="D7" s="63">
        <v>150</v>
      </c>
      <c r="E7" s="64">
        <v>0</v>
      </c>
      <c r="F7" s="65">
        <f>IF(E7=0,0,IF(E7="N/A",1,IF(E7&lt;=K$7,1,IF(E7=L$7,2,IF(E7&lt;L$7,(((E7-K$7)/O$5)+1),IF(E7=M$7,3,IF(E7&lt;M$7,(((E7-L$7)/O$5)+2),IF(E7=N$7,4,IF(E7&lt;N$7,(((E7-M$7)/O$5)+3),IF(E7&gt;=O$7,5,IF(E7&lt;O$7,(((E7-N$7)/O$5)+4),0)))))))))))</f>
        <v>0</v>
      </c>
      <c r="G7" s="66" t="str">
        <f>IF(F7=5,"ü","û")</f>
        <v>û</v>
      </c>
      <c r="H7" s="67">
        <v>0</v>
      </c>
      <c r="I7" s="31" t="s">
        <v>20</v>
      </c>
      <c r="K7" s="41">
        <v>30</v>
      </c>
      <c r="L7" s="41">
        <v>60</v>
      </c>
      <c r="M7" s="41">
        <v>90</v>
      </c>
      <c r="N7" s="41">
        <v>120</v>
      </c>
      <c r="O7" s="41">
        <v>150</v>
      </c>
      <c r="AT7" s="8"/>
      <c r="AU7" s="8"/>
      <c r="AV7" s="8"/>
      <c r="AW7" s="8"/>
      <c r="AX7" s="8"/>
      <c r="AY7" s="8"/>
      <c r="AZ7" s="8"/>
    </row>
    <row r="8" spans="1:52" s="7" customFormat="1" ht="22.5" customHeight="1" x14ac:dyDescent="0.2">
      <c r="A8" s="60">
        <v>4</v>
      </c>
      <c r="B8" s="61" t="s">
        <v>38</v>
      </c>
      <c r="C8" s="62"/>
      <c r="D8" s="63">
        <v>150</v>
      </c>
      <c r="E8" s="64">
        <v>1193</v>
      </c>
      <c r="F8" s="65">
        <f>IF(E8=0,0,IF(E8="N/A",1,IF(E8&lt;=K$7,1,IF(E8=L$7,2,IF(E8&lt;L$7,(((E8-K$7)/O$5)+1),IF(E8=M$7,3,IF(E8&lt;M$7,(((E8-L$7)/O$5)+2),IF(E8=N$7,4,IF(E8&lt;N$7,(((E8-M$7)/O$5)+3),IF(E8&gt;=O$7,5,IF(E8&lt;O$7,(((E8-N$7)/O$5)+4),0)))))))))))</f>
        <v>5</v>
      </c>
      <c r="G8" s="66" t="str">
        <f t="shared" si="0"/>
        <v>ü</v>
      </c>
      <c r="H8" s="67">
        <v>0</v>
      </c>
      <c r="I8" s="69" t="s">
        <v>39</v>
      </c>
      <c r="AT8" s="8"/>
      <c r="AU8" s="8"/>
      <c r="AV8" s="8"/>
      <c r="AW8" s="8"/>
      <c r="AX8" s="8"/>
      <c r="AY8" s="8"/>
      <c r="AZ8" s="8"/>
    </row>
    <row r="9" spans="1:52" s="7" customFormat="1" ht="168" x14ac:dyDescent="0.2">
      <c r="A9" s="60">
        <v>5</v>
      </c>
      <c r="B9" s="61" t="s">
        <v>40</v>
      </c>
      <c r="C9" s="62"/>
      <c r="D9" s="63">
        <v>150</v>
      </c>
      <c r="E9" s="64">
        <v>0</v>
      </c>
      <c r="F9" s="68">
        <f>IF(E9=0,0,IF(E7="N/A",1,IF(E9&lt;=K$7,1,IF(E9=L$7,2,IF(E9&lt;L$7,(((E9-K$7)/O$5)+1),IF(E9=M$7,3,IF(E9&lt;M$7,(((E9-L$7)/O$5)+2),IF(E9=N$7,4,IF(E9&lt;N$7,(((E9-M$7)/O$5)+3),IF(E9&gt;=O$7,5,IF(E9&lt;O$7,(((E9-N$7)/O$5)+4),0)))))))))))</f>
        <v>0</v>
      </c>
      <c r="G9" s="66" t="str">
        <f t="shared" si="0"/>
        <v>û</v>
      </c>
      <c r="H9" s="67">
        <v>0</v>
      </c>
      <c r="I9" s="70" t="s">
        <v>41</v>
      </c>
      <c r="AT9" s="8"/>
      <c r="AU9" s="8"/>
      <c r="AV9" s="8"/>
      <c r="AW9" s="8"/>
      <c r="AX9" s="8"/>
      <c r="AY9" s="8"/>
      <c r="AZ9" s="8"/>
    </row>
    <row r="10" spans="1:52" s="7" customFormat="1" ht="144" x14ac:dyDescent="0.2">
      <c r="A10" s="60">
        <v>6</v>
      </c>
      <c r="B10" s="61" t="s">
        <v>42</v>
      </c>
      <c r="C10" s="62"/>
      <c r="D10" s="63">
        <v>150</v>
      </c>
      <c r="E10" s="64">
        <v>0</v>
      </c>
      <c r="F10" s="65">
        <f>IF(E10=0,0,IF(E8="N/A",1,IF(E10&lt;=K$7,1,IF(E10=L$7,2,IF(E10&lt;L$7,(((E10-K$7)/O$5)+1),IF(E10=M$7,3,IF(E10&lt;M$7,(((E10-L$7)/O$5)+2),IF(E10=N$7,4,IF(E10&lt;N$7,(((E10-M$7)/O$5)+3),IF(E10&gt;=O$7,5,IF(E10&lt;O$7,(((E10-N$7)/O$5)+4),0)))))))))))</f>
        <v>0</v>
      </c>
      <c r="G10" s="66" t="str">
        <f t="shared" si="0"/>
        <v>û</v>
      </c>
      <c r="H10" s="67">
        <v>0</v>
      </c>
      <c r="I10" s="71" t="s">
        <v>43</v>
      </c>
      <c r="AT10" s="8"/>
      <c r="AU10" s="8"/>
      <c r="AV10" s="8"/>
      <c r="AW10" s="8"/>
      <c r="AX10" s="8"/>
      <c r="AY10" s="8"/>
      <c r="AZ10" s="8"/>
    </row>
    <row r="11" spans="1:52" s="7" customFormat="1" ht="24.75" customHeight="1" x14ac:dyDescent="0.2">
      <c r="A11" s="60">
        <v>7</v>
      </c>
      <c r="B11" s="61" t="s">
        <v>44</v>
      </c>
      <c r="C11" s="62"/>
      <c r="D11" s="63">
        <v>150</v>
      </c>
      <c r="E11" s="64">
        <v>174</v>
      </c>
      <c r="F11" s="65">
        <f>IF(E11=0,0,IF(E9="N/A",1,IF(E11&lt;=K$7,1,IF(E11=L$7,2,IF(E11&lt;L$7,(((E11-K$7)/O$5)+1),IF(E11=M$7,3,IF(E11&lt;M$7,(((E11-L$7)/O$5)+2),IF(E11=N$7,4,IF(E11&lt;N$7,(((E11-M$7)/O$5)+3),IF(E11&gt;=O$7,5,IF(E11&lt;O$7,(((E11-N$7)/O$5)+4),0)))))))))))</f>
        <v>5</v>
      </c>
      <c r="G11" s="66" t="str">
        <f t="shared" si="0"/>
        <v>ü</v>
      </c>
      <c r="H11" s="67">
        <v>165</v>
      </c>
      <c r="I11" s="69" t="s">
        <v>45</v>
      </c>
      <c r="AT11" s="8"/>
      <c r="AU11" s="8"/>
      <c r="AV11" s="8"/>
      <c r="AW11" s="8"/>
      <c r="AX11" s="8"/>
      <c r="AY11" s="8"/>
      <c r="AZ11" s="8"/>
    </row>
    <row r="12" spans="1:52" s="7" customFormat="1" x14ac:dyDescent="0.2">
      <c r="A12" s="60">
        <v>8</v>
      </c>
      <c r="B12" s="61" t="s">
        <v>46</v>
      </c>
      <c r="C12" s="62"/>
      <c r="D12" s="63">
        <v>150</v>
      </c>
      <c r="E12" s="64">
        <v>0</v>
      </c>
      <c r="F12" s="68">
        <f>IF(E12=0,0,IF(E12="N/A",1,IF(E12&lt;=K$7,1,IF(E12=L$7,2,IF(E12&lt;L$7,(((E12-K$7)/O$5)+1),IF(E12=M$7,3,IF(E12&lt;M$7,(((E12-L$7)/O$5)+2),IF(E12=N$7,4,IF(E12&lt;N$7,(((E12-M$7)/O$5)+3),IF(E12&gt;=O$7,5,IF(E12&lt;O$7,(((E12-N$7)/O$5)+4),0)))))))))))</f>
        <v>0</v>
      </c>
      <c r="G12" s="66" t="str">
        <f t="shared" si="0"/>
        <v>û</v>
      </c>
      <c r="H12" s="67">
        <v>312</v>
      </c>
      <c r="I12" s="72" t="s">
        <v>47</v>
      </c>
      <c r="K12" s="73"/>
      <c r="AT12" s="8"/>
      <c r="AU12" s="8"/>
      <c r="AV12" s="8"/>
      <c r="AW12" s="8"/>
      <c r="AX12" s="8"/>
      <c r="AY12" s="8"/>
      <c r="AZ12" s="8"/>
    </row>
    <row r="13" spans="1:52" s="7" customFormat="1" x14ac:dyDescent="0.2">
      <c r="A13" s="60">
        <v>9</v>
      </c>
      <c r="B13" s="61" t="s">
        <v>48</v>
      </c>
      <c r="C13" s="62"/>
      <c r="D13" s="63">
        <v>150</v>
      </c>
      <c r="E13" s="64">
        <v>0</v>
      </c>
      <c r="F13" s="65">
        <f>IF(E13=0,0,IF(E13="N/A",1,IF(E13&lt;=K$7,1,IF(E13=L$7,2,IF(E13&lt;L$7,(((E13-K$7)/O$5)+1),IF(E13=M$7,3,IF(E13&lt;M$7,(((E13-L$7)/O$5)+2),IF(E13=N$7,4,IF(E13&lt;N$7,(((E13-M$7)/O$5)+3),IF(E13&gt;=O$7,5,IF(E13&lt;O$7,(((E13-N$7)/O$5)+4),0)))))))))))</f>
        <v>0</v>
      </c>
      <c r="G13" s="66" t="str">
        <f t="shared" si="0"/>
        <v>û</v>
      </c>
      <c r="H13" s="67">
        <v>0</v>
      </c>
      <c r="I13" s="74" t="s">
        <v>47</v>
      </c>
      <c r="K13" s="23"/>
      <c r="L13" s="23"/>
      <c r="M13" s="23"/>
      <c r="N13" s="23"/>
      <c r="O13" s="23"/>
      <c r="AT13" s="8"/>
      <c r="AU13" s="8"/>
      <c r="AV13" s="8"/>
      <c r="AW13" s="8"/>
      <c r="AX13" s="8"/>
      <c r="AY13" s="8"/>
      <c r="AZ13" s="8"/>
    </row>
    <row r="14" spans="1:52" s="7" customFormat="1" x14ac:dyDescent="0.2">
      <c r="A14" s="60">
        <v>10</v>
      </c>
      <c r="B14" s="61" t="s">
        <v>49</v>
      </c>
      <c r="C14" s="62"/>
      <c r="D14" s="63">
        <v>150</v>
      </c>
      <c r="E14" s="64">
        <v>1252</v>
      </c>
      <c r="F14" s="68">
        <f t="shared" ref="F14:F24" si="1">IF(E14=0,0,IF(E14="N/A",1,IF(E14&lt;=K$7,1,IF(E14=L$7,2,IF(E14&lt;L$7,(((E14-K$7)/O$5)+1),IF(E14=M$7,3,IF(E14&lt;M$7,(((E14-L$7)/O$5)+2),IF(E14=N$7,4,IF(E14&lt;N$7,(((E14-M$7)/O$5)+3),IF(E14&gt;=O$7,5,IF(E14&lt;O$7,(((E14-N$7)/O$5)+4),0)))))))))))</f>
        <v>5</v>
      </c>
      <c r="G14" s="66" t="str">
        <f t="shared" si="0"/>
        <v>ü</v>
      </c>
      <c r="H14" s="67">
        <v>1252</v>
      </c>
      <c r="I14" s="31" t="s">
        <v>20</v>
      </c>
      <c r="K14" s="75"/>
      <c r="L14" s="75"/>
      <c r="M14" s="75"/>
      <c r="N14" s="75"/>
      <c r="O14" s="75"/>
      <c r="AT14" s="8"/>
      <c r="AU14" s="8"/>
      <c r="AV14" s="8"/>
      <c r="AW14" s="8"/>
      <c r="AX14" s="8"/>
      <c r="AY14" s="8"/>
      <c r="AZ14" s="8"/>
    </row>
    <row r="15" spans="1:52" s="7" customFormat="1" ht="24" customHeight="1" x14ac:dyDescent="0.2">
      <c r="A15" s="60">
        <v>11</v>
      </c>
      <c r="B15" s="61" t="s">
        <v>50</v>
      </c>
      <c r="C15" s="62"/>
      <c r="D15" s="63">
        <v>150</v>
      </c>
      <c r="E15" s="64">
        <v>255</v>
      </c>
      <c r="F15" s="65">
        <f t="shared" si="1"/>
        <v>5</v>
      </c>
      <c r="G15" s="66" t="str">
        <f t="shared" si="0"/>
        <v>ü</v>
      </c>
      <c r="H15" s="67">
        <v>0</v>
      </c>
      <c r="I15" s="69" t="s">
        <v>51</v>
      </c>
      <c r="K15" s="76"/>
      <c r="L15" s="77"/>
      <c r="M15" s="77"/>
      <c r="N15" s="77"/>
      <c r="O15" s="77"/>
      <c r="AT15" s="8"/>
      <c r="AU15" s="8"/>
      <c r="AV15" s="8"/>
      <c r="AW15" s="8"/>
      <c r="AX15" s="8"/>
      <c r="AY15" s="8"/>
      <c r="AZ15" s="8"/>
    </row>
    <row r="16" spans="1:52" s="7" customFormat="1" x14ac:dyDescent="0.2">
      <c r="A16" s="60">
        <v>12</v>
      </c>
      <c r="B16" s="61" t="s">
        <v>52</v>
      </c>
      <c r="C16" s="62"/>
      <c r="D16" s="63">
        <v>150</v>
      </c>
      <c r="E16" s="64">
        <v>0</v>
      </c>
      <c r="F16" s="65">
        <f t="shared" si="1"/>
        <v>0</v>
      </c>
      <c r="G16" s="66" t="str">
        <f t="shared" si="0"/>
        <v>û</v>
      </c>
      <c r="H16" s="67">
        <v>0</v>
      </c>
      <c r="I16" s="74" t="s">
        <v>47</v>
      </c>
      <c r="AT16" s="8"/>
      <c r="AU16" s="8"/>
      <c r="AV16" s="8"/>
      <c r="AW16" s="8"/>
      <c r="AX16" s="8"/>
      <c r="AY16" s="8"/>
      <c r="AZ16" s="8"/>
    </row>
    <row r="17" spans="1:52" s="7" customFormat="1" x14ac:dyDescent="0.2">
      <c r="A17" s="60">
        <v>13</v>
      </c>
      <c r="B17" s="61" t="s">
        <v>53</v>
      </c>
      <c r="C17" s="62"/>
      <c r="D17" s="63">
        <v>150</v>
      </c>
      <c r="E17" s="64">
        <v>0</v>
      </c>
      <c r="F17" s="65">
        <f t="shared" si="1"/>
        <v>0</v>
      </c>
      <c r="G17" s="66" t="str">
        <f t="shared" si="0"/>
        <v>û</v>
      </c>
      <c r="H17" s="67">
        <v>0</v>
      </c>
      <c r="I17" s="74" t="s">
        <v>47</v>
      </c>
      <c r="AT17" s="8"/>
      <c r="AU17" s="8"/>
      <c r="AV17" s="8"/>
      <c r="AW17" s="8"/>
      <c r="AX17" s="8"/>
      <c r="AY17" s="8"/>
      <c r="AZ17" s="8"/>
    </row>
    <row r="18" spans="1:52" s="7" customFormat="1" x14ac:dyDescent="0.2">
      <c r="A18" s="60">
        <v>14</v>
      </c>
      <c r="B18" s="61" t="s">
        <v>54</v>
      </c>
      <c r="C18" s="62"/>
      <c r="D18" s="63">
        <v>150</v>
      </c>
      <c r="E18" s="64">
        <v>0</v>
      </c>
      <c r="F18" s="65">
        <f t="shared" si="1"/>
        <v>0</v>
      </c>
      <c r="G18" s="66" t="str">
        <f>IF(F18=5,"ü","û")</f>
        <v>û</v>
      </c>
      <c r="H18" s="67">
        <v>0</v>
      </c>
      <c r="I18" s="74" t="s">
        <v>47</v>
      </c>
      <c r="AT18" s="8"/>
      <c r="AU18" s="8"/>
      <c r="AV18" s="8"/>
      <c r="AW18" s="8"/>
      <c r="AX18" s="8"/>
      <c r="AY18" s="8"/>
      <c r="AZ18" s="8"/>
    </row>
    <row r="19" spans="1:52" s="7" customFormat="1" x14ac:dyDescent="0.2">
      <c r="A19" s="60">
        <v>15</v>
      </c>
      <c r="B19" s="61" t="s">
        <v>55</v>
      </c>
      <c r="C19" s="62"/>
      <c r="D19" s="63">
        <v>150</v>
      </c>
      <c r="E19" s="64">
        <v>465</v>
      </c>
      <c r="F19" s="65">
        <f t="shared" si="1"/>
        <v>5</v>
      </c>
      <c r="G19" s="66" t="str">
        <f>IF(F19=5,"ü","û")</f>
        <v>ü</v>
      </c>
      <c r="H19" s="67">
        <v>438</v>
      </c>
      <c r="I19" s="69" t="s">
        <v>56</v>
      </c>
      <c r="AT19" s="8"/>
      <c r="AU19" s="8"/>
      <c r="AV19" s="8"/>
      <c r="AW19" s="8"/>
      <c r="AX19" s="8"/>
      <c r="AY19" s="8"/>
      <c r="AZ19" s="8"/>
    </row>
    <row r="20" spans="1:52" s="7" customFormat="1" ht="144" x14ac:dyDescent="0.2">
      <c r="A20" s="60">
        <v>16</v>
      </c>
      <c r="B20" s="61" t="s">
        <v>57</v>
      </c>
      <c r="C20" s="62"/>
      <c r="D20" s="63">
        <v>150</v>
      </c>
      <c r="E20" s="64">
        <v>0</v>
      </c>
      <c r="F20" s="65">
        <f t="shared" si="1"/>
        <v>0</v>
      </c>
      <c r="G20" s="66" t="str">
        <f t="shared" si="0"/>
        <v>û</v>
      </c>
      <c r="H20" s="67">
        <v>160</v>
      </c>
      <c r="I20" s="78" t="s">
        <v>58</v>
      </c>
      <c r="AT20" s="8"/>
      <c r="AU20" s="8"/>
      <c r="AV20" s="8"/>
      <c r="AW20" s="8"/>
      <c r="AX20" s="8"/>
      <c r="AY20" s="8"/>
      <c r="AZ20" s="8"/>
    </row>
    <row r="21" spans="1:52" s="7" customFormat="1" x14ac:dyDescent="0.2">
      <c r="A21" s="60">
        <v>17</v>
      </c>
      <c r="B21" s="61" t="s">
        <v>59</v>
      </c>
      <c r="C21" s="62"/>
      <c r="D21" s="63">
        <v>150</v>
      </c>
      <c r="E21" s="64">
        <v>556</v>
      </c>
      <c r="F21" s="68">
        <f t="shared" si="1"/>
        <v>5</v>
      </c>
      <c r="G21" s="66" t="str">
        <f t="shared" si="0"/>
        <v>ü</v>
      </c>
      <c r="H21" s="67">
        <v>5</v>
      </c>
      <c r="I21" s="69" t="s">
        <v>56</v>
      </c>
      <c r="AT21" s="8"/>
      <c r="AU21" s="8"/>
      <c r="AV21" s="8"/>
      <c r="AW21" s="8"/>
      <c r="AX21" s="8"/>
      <c r="AY21" s="8"/>
      <c r="AZ21" s="8"/>
    </row>
    <row r="22" spans="1:52" s="7" customFormat="1" x14ac:dyDescent="0.2">
      <c r="A22" s="60">
        <v>18</v>
      </c>
      <c r="B22" s="61" t="s">
        <v>60</v>
      </c>
      <c r="C22" s="62"/>
      <c r="D22" s="63">
        <v>150</v>
      </c>
      <c r="E22" s="64">
        <v>797</v>
      </c>
      <c r="F22" s="65">
        <f t="shared" si="1"/>
        <v>5</v>
      </c>
      <c r="G22" s="66" t="str">
        <f t="shared" si="0"/>
        <v>ü</v>
      </c>
      <c r="H22" s="67">
        <v>157</v>
      </c>
      <c r="I22" s="69" t="s">
        <v>56</v>
      </c>
      <c r="AT22" s="8"/>
      <c r="AU22" s="8"/>
      <c r="AV22" s="8"/>
      <c r="AW22" s="8"/>
      <c r="AX22" s="8"/>
      <c r="AY22" s="8"/>
      <c r="AZ22" s="8"/>
    </row>
    <row r="23" spans="1:52" s="7" customFormat="1" ht="24" customHeight="1" x14ac:dyDescent="0.2">
      <c r="A23" s="60">
        <v>19</v>
      </c>
      <c r="B23" s="61" t="s">
        <v>61</v>
      </c>
      <c r="C23" s="62"/>
      <c r="D23" s="63">
        <v>150</v>
      </c>
      <c r="E23" s="64">
        <v>215</v>
      </c>
      <c r="F23" s="65">
        <f t="shared" si="1"/>
        <v>5</v>
      </c>
      <c r="G23" s="66" t="str">
        <f t="shared" si="0"/>
        <v>ü</v>
      </c>
      <c r="H23" s="67">
        <v>215</v>
      </c>
      <c r="I23" s="31" t="s">
        <v>20</v>
      </c>
      <c r="AT23" s="8"/>
      <c r="AU23" s="8"/>
      <c r="AV23" s="8"/>
      <c r="AW23" s="8"/>
      <c r="AX23" s="8"/>
      <c r="AY23" s="8"/>
      <c r="AZ23" s="8"/>
    </row>
    <row r="24" spans="1:52" s="7" customFormat="1" x14ac:dyDescent="0.2">
      <c r="A24" s="60">
        <v>20</v>
      </c>
      <c r="B24" s="61" t="s">
        <v>62</v>
      </c>
      <c r="C24" s="62"/>
      <c r="D24" s="63">
        <v>150</v>
      </c>
      <c r="E24" s="64">
        <v>0</v>
      </c>
      <c r="F24" s="65">
        <f t="shared" si="1"/>
        <v>0</v>
      </c>
      <c r="G24" s="66" t="str">
        <f t="shared" si="0"/>
        <v>û</v>
      </c>
      <c r="H24" s="67">
        <v>30</v>
      </c>
      <c r="I24" s="74" t="s">
        <v>63</v>
      </c>
      <c r="AT24" s="8"/>
      <c r="AU24" s="8"/>
      <c r="AV24" s="8"/>
      <c r="AW24" s="8"/>
      <c r="AX24" s="8"/>
      <c r="AY24" s="8"/>
      <c r="AZ24" s="8"/>
    </row>
    <row r="25" spans="1:52" s="7" customFormat="1" ht="27.75" x14ac:dyDescent="0.2">
      <c r="A25" s="79" t="s">
        <v>26</v>
      </c>
      <c r="B25" s="80"/>
      <c r="C25" s="81"/>
      <c r="D25" s="34"/>
      <c r="E25" s="82">
        <f>SUM(E5:E24)</f>
        <v>5637</v>
      </c>
      <c r="F25" s="83"/>
      <c r="G25" s="37"/>
      <c r="H25" s="38"/>
      <c r="I25" s="38"/>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 t="shared" si="2"/>
        <v>จำนวนประชาชนในชุมชนหรือบุคคลทั่วไปที่เข้าเยี่ยมชมศูนย์การเรียนรู้/แหล่งเรียนรู้</v>
      </c>
    </row>
    <row r="33" spans="1:6" s="7" customFormat="1" x14ac:dyDescent="0.2">
      <c r="A33" s="7">
        <f t="shared" si="2"/>
        <v>1</v>
      </c>
      <c r="B33" s="7" t="str">
        <f t="shared" si="2"/>
        <v>1) คณะครุศาสตร์</v>
      </c>
      <c r="C33" s="7" t="s">
        <v>64</v>
      </c>
      <c r="D33" s="7">
        <f t="shared" si="2"/>
        <v>150</v>
      </c>
      <c r="E33" s="7">
        <f t="shared" si="2"/>
        <v>524</v>
      </c>
    </row>
    <row r="34" spans="1:6" s="7" customFormat="1" x14ac:dyDescent="0.2">
      <c r="A34" s="7">
        <f t="shared" si="2"/>
        <v>2</v>
      </c>
      <c r="B34" s="7" t="str">
        <f t="shared" si="2"/>
        <v>2) คณะวิทยาศาสตร์และเทคโนโลยี</v>
      </c>
      <c r="C34" s="7" t="s">
        <v>65</v>
      </c>
      <c r="D34" s="7">
        <f t="shared" si="2"/>
        <v>150</v>
      </c>
      <c r="E34" s="7">
        <f t="shared" si="2"/>
        <v>206</v>
      </c>
    </row>
    <row r="35" spans="1:6" s="7" customFormat="1" x14ac:dyDescent="0.2">
      <c r="A35" s="7">
        <f t="shared" si="2"/>
        <v>3</v>
      </c>
      <c r="B35" s="7" t="str">
        <f t="shared" si="2"/>
        <v>3) คณะมนุษยศาสตร์และสังคมศาสตร์</v>
      </c>
      <c r="C35" s="7" t="s">
        <v>66</v>
      </c>
      <c r="D35" s="7">
        <f t="shared" si="2"/>
        <v>150</v>
      </c>
      <c r="E35" s="7">
        <f t="shared" si="2"/>
        <v>0</v>
      </c>
      <c r="F35" s="7" t="s">
        <v>67</v>
      </c>
    </row>
    <row r="36" spans="1:6" s="7" customFormat="1" x14ac:dyDescent="0.2">
      <c r="A36" s="7">
        <f t="shared" si="2"/>
        <v>4</v>
      </c>
      <c r="B36" s="7" t="str">
        <f t="shared" si="2"/>
        <v>4) คณะวิทยาการจัดการ</v>
      </c>
      <c r="C36" s="7" t="s">
        <v>68</v>
      </c>
      <c r="D36" s="7">
        <f t="shared" si="2"/>
        <v>150</v>
      </c>
      <c r="E36" s="7">
        <f t="shared" si="2"/>
        <v>1193</v>
      </c>
    </row>
    <row r="37" spans="1:6" s="7" customFormat="1" x14ac:dyDescent="0.2">
      <c r="A37" s="7">
        <f t="shared" si="2"/>
        <v>5</v>
      </c>
      <c r="B37" s="7" t="str">
        <f t="shared" si="2"/>
        <v>5) คณะเทคโนโลยีอุตสาหกรรม</v>
      </c>
      <c r="C37" s="7" t="s">
        <v>69</v>
      </c>
      <c r="D37" s="7">
        <f t="shared" si="2"/>
        <v>150</v>
      </c>
      <c r="E37" s="7">
        <f t="shared" si="2"/>
        <v>0</v>
      </c>
    </row>
    <row r="38" spans="1:6" s="7" customFormat="1" x14ac:dyDescent="0.2">
      <c r="A38" s="7">
        <f t="shared" si="2"/>
        <v>6</v>
      </c>
      <c r="B38" s="7" t="str">
        <f t="shared" si="2"/>
        <v>6) คณะศิลปกรรมศาสตร์</v>
      </c>
      <c r="C38" s="7" t="s">
        <v>70</v>
      </c>
      <c r="D38" s="7">
        <f t="shared" si="2"/>
        <v>150</v>
      </c>
      <c r="E38" s="7">
        <f t="shared" si="2"/>
        <v>0</v>
      </c>
    </row>
    <row r="39" spans="1:6" s="7" customFormat="1" x14ac:dyDescent="0.2">
      <c r="A39" s="7">
        <f t="shared" si="2"/>
        <v>7</v>
      </c>
      <c r="B39" s="7" t="str">
        <f t="shared" si="2"/>
        <v>7)  บัณฑิตวิทยาลัย</v>
      </c>
      <c r="C39" s="7" t="s">
        <v>71</v>
      </c>
      <c r="D39" s="7">
        <f t="shared" si="2"/>
        <v>150</v>
      </c>
      <c r="E39" s="7">
        <f t="shared" si="2"/>
        <v>174</v>
      </c>
    </row>
    <row r="40" spans="1:6" s="7" customFormat="1" x14ac:dyDescent="0.2">
      <c r="A40" s="7">
        <f t="shared" si="2"/>
        <v>8</v>
      </c>
      <c r="B40" s="7" t="str">
        <f t="shared" si="2"/>
        <v>8)  วิทยาลัยนวัตกรรมและการจัดการ</v>
      </c>
      <c r="C40" s="7" t="s">
        <v>72</v>
      </c>
      <c r="D40" s="7">
        <f t="shared" si="2"/>
        <v>150</v>
      </c>
      <c r="E40" s="7">
        <f t="shared" si="2"/>
        <v>0</v>
      </c>
    </row>
    <row r="41" spans="1:6" s="7" customFormat="1" x14ac:dyDescent="0.2">
      <c r="A41" s="7">
        <f t="shared" si="2"/>
        <v>9</v>
      </c>
      <c r="B41" s="7" t="str">
        <f t="shared" si="2"/>
        <v>9) วิทยาลัยพยาบาลและสุขภาพ</v>
      </c>
      <c r="C41" s="7" t="s">
        <v>73</v>
      </c>
      <c r="D41" s="7">
        <f t="shared" si="2"/>
        <v>150</v>
      </c>
      <c r="E41" s="7">
        <f t="shared" si="2"/>
        <v>0</v>
      </c>
    </row>
    <row r="42" spans="1:6" s="7" customFormat="1" x14ac:dyDescent="0.2">
      <c r="A42" s="7">
        <f t="shared" si="2"/>
        <v>10</v>
      </c>
      <c r="B42" s="7" t="str">
        <f t="shared" si="2"/>
        <v>10) วิทยาลัยสหเวชศาสตร์</v>
      </c>
      <c r="C42" s="7" t="s">
        <v>74</v>
      </c>
      <c r="D42" s="7">
        <f t="shared" si="2"/>
        <v>150</v>
      </c>
      <c r="E42" s="7">
        <f t="shared" si="2"/>
        <v>1252</v>
      </c>
    </row>
    <row r="43" spans="1:6" s="7" customFormat="1" x14ac:dyDescent="0.2">
      <c r="A43" s="7">
        <f t="shared" si="2"/>
        <v>11</v>
      </c>
      <c r="B43" s="7" t="str">
        <f t="shared" si="2"/>
        <v xml:space="preserve">11) วิทยาลัยโลจิสติกส์และซัพพลายเชน </v>
      </c>
      <c r="C43" s="7" t="s">
        <v>75</v>
      </c>
      <c r="D43" s="7">
        <f t="shared" si="2"/>
        <v>150</v>
      </c>
      <c r="E43" s="7">
        <f t="shared" si="2"/>
        <v>255</v>
      </c>
    </row>
    <row r="44" spans="1:6" s="7" customFormat="1" x14ac:dyDescent="0.2">
      <c r="A44" s="7">
        <f t="shared" si="2"/>
        <v>12</v>
      </c>
      <c r="B44" s="7" t="str">
        <f t="shared" si="2"/>
        <v>12) วิทยาลัยสถาปัตยกรรมศาสตร์</v>
      </c>
      <c r="C44" s="7" t="s">
        <v>76</v>
      </c>
      <c r="D44" s="7">
        <f t="shared" si="2"/>
        <v>150</v>
      </c>
      <c r="E44" s="7">
        <f t="shared" si="2"/>
        <v>0</v>
      </c>
    </row>
    <row r="45" spans="1:6" s="7" customFormat="1" x14ac:dyDescent="0.2">
      <c r="A45" s="7">
        <f t="shared" si="2"/>
        <v>13</v>
      </c>
      <c r="B45" s="7" t="str">
        <f t="shared" si="2"/>
        <v>13) วิทยาลัยการเมืองและการปกครอง</v>
      </c>
      <c r="C45" s="7" t="s">
        <v>77</v>
      </c>
      <c r="D45" s="7">
        <f t="shared" si="2"/>
        <v>150</v>
      </c>
      <c r="E45" s="7">
        <f t="shared" si="2"/>
        <v>0</v>
      </c>
    </row>
    <row r="46" spans="1:6" s="7" customFormat="1" x14ac:dyDescent="0.2">
      <c r="A46" s="7">
        <f t="shared" si="2"/>
        <v>14</v>
      </c>
      <c r="B46" s="7" t="str">
        <f t="shared" si="2"/>
        <v>14) วิทยาลัยการจัดการอุตสาหกรรมฯ</v>
      </c>
      <c r="C46" s="7" t="s">
        <v>78</v>
      </c>
      <c r="D46" s="7">
        <f t="shared" si="2"/>
        <v>150</v>
      </c>
      <c r="E46" s="7">
        <f t="shared" si="2"/>
        <v>0</v>
      </c>
    </row>
    <row r="47" spans="1:6" s="7" customFormat="1" x14ac:dyDescent="0.2">
      <c r="A47" s="7">
        <f t="shared" si="2"/>
        <v>15</v>
      </c>
      <c r="B47" s="7" t="str">
        <f t="shared" si="2"/>
        <v>15) วิทยาลัยนิเทศศาสตร์</v>
      </c>
      <c r="C47" s="7" t="s">
        <v>79</v>
      </c>
      <c r="D47" s="7">
        <f t="shared" si="2"/>
        <v>150</v>
      </c>
      <c r="E47" s="7">
        <f t="shared" si="2"/>
        <v>465</v>
      </c>
    </row>
    <row r="48" spans="1:6" s="7" customFormat="1" x14ac:dyDescent="0.2">
      <c r="A48" s="7">
        <f t="shared" ref="A48:E53" si="3">A20</f>
        <v>16</v>
      </c>
      <c r="B48" s="7" t="str">
        <f t="shared" si="3"/>
        <v>16) ศูนย์การศึกษา จ.อุดรธานี</v>
      </c>
      <c r="C48" s="7" t="s">
        <v>80</v>
      </c>
      <c r="D48" s="7">
        <f t="shared" si="3"/>
        <v>150</v>
      </c>
      <c r="E48" s="7">
        <f t="shared" si="3"/>
        <v>0</v>
      </c>
    </row>
    <row r="49" spans="1:5" s="7" customFormat="1" x14ac:dyDescent="0.2">
      <c r="A49" s="7">
        <f t="shared" si="3"/>
        <v>17</v>
      </c>
      <c r="B49" s="7" t="str">
        <f t="shared" si="3"/>
        <v>20) สถาบันวิจัยและพัฒนา</v>
      </c>
      <c r="C49" s="7" t="s">
        <v>81</v>
      </c>
      <c r="D49" s="7">
        <f t="shared" si="3"/>
        <v>150</v>
      </c>
      <c r="E49" s="7">
        <f t="shared" si="3"/>
        <v>556</v>
      </c>
    </row>
    <row r="50" spans="1:5" s="7" customFormat="1" x14ac:dyDescent="0.2">
      <c r="A50" s="7">
        <f t="shared" si="3"/>
        <v>18</v>
      </c>
      <c r="B50" s="7" t="str">
        <f t="shared" si="3"/>
        <v>26) วิทยาเขตนครปฐม</v>
      </c>
      <c r="C50" s="7" t="s">
        <v>82</v>
      </c>
      <c r="D50" s="7">
        <f t="shared" si="3"/>
        <v>150</v>
      </c>
      <c r="E50" s="7">
        <f t="shared" si="3"/>
        <v>797</v>
      </c>
    </row>
    <row r="51" spans="1:5" s="7" customFormat="1" x14ac:dyDescent="0.2">
      <c r="A51" s="7">
        <f t="shared" si="3"/>
        <v>19</v>
      </c>
      <c r="B51" s="7" t="str">
        <f t="shared" si="3"/>
        <v>27) ศูนย์การศึกษา จ.สมุทรสงคราม</v>
      </c>
      <c r="C51" s="7" t="s">
        <v>83</v>
      </c>
      <c r="D51" s="7">
        <f t="shared" si="3"/>
        <v>150</v>
      </c>
      <c r="E51" s="7">
        <f t="shared" si="3"/>
        <v>215</v>
      </c>
    </row>
    <row r="52" spans="1:5" s="7" customFormat="1" x14ac:dyDescent="0.2">
      <c r="A52" s="7">
        <f t="shared" si="3"/>
        <v>20</v>
      </c>
      <c r="B52" s="7" t="str">
        <f t="shared" si="3"/>
        <v>28) ศูนย์การศึกษา จ.ระนอง</v>
      </c>
      <c r="C52" s="7" t="s">
        <v>84</v>
      </c>
      <c r="D52" s="7">
        <f t="shared" si="3"/>
        <v>150</v>
      </c>
      <c r="E52" s="7">
        <f t="shared" si="3"/>
        <v>0</v>
      </c>
    </row>
    <row r="53" spans="1:5" s="7" customFormat="1" x14ac:dyDescent="0.2">
      <c r="A53" s="7" t="str">
        <f t="shared" si="3"/>
        <v>ระดับมหาวิทยาลัย</v>
      </c>
      <c r="B53" s="7" t="s">
        <v>31</v>
      </c>
      <c r="C53" s="7" t="s">
        <v>31</v>
      </c>
      <c r="D53" s="7">
        <f t="shared" si="3"/>
        <v>0</v>
      </c>
      <c r="E53" s="7">
        <f>SUM(E33:E52)</f>
        <v>5637</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2"/>
  <sheetViews>
    <sheetView zoomScale="85" zoomScaleNormal="85" workbookViewId="0">
      <pane xSplit="3" ySplit="4" topLeftCell="D5" activePane="bottomRight" state="frozen"/>
      <selection activeCell="E17" sqref="E17"/>
      <selection pane="topRight" activeCell="E17" sqref="E17"/>
      <selection pane="bottomLeft" activeCell="E17" sqref="E17"/>
      <selection pane="bottomRight" activeCell="E17" sqref="E17"/>
    </sheetView>
  </sheetViews>
  <sheetFormatPr defaultColWidth="9" defaultRowHeight="24" x14ac:dyDescent="0.2"/>
  <cols>
    <col min="1" max="1" width="9" style="117"/>
    <col min="2" max="2" width="18.75" style="117" bestFit="1" customWidth="1"/>
    <col min="3" max="3" width="18.25" style="117" customWidth="1"/>
    <col min="4" max="4" width="25" style="117" customWidth="1"/>
    <col min="5" max="5" width="25.25" style="117" customWidth="1"/>
    <col min="6" max="6" width="22.125" style="117" customWidth="1"/>
    <col min="7" max="7" width="18.25" style="117" customWidth="1"/>
    <col min="8" max="8" width="31" style="117" customWidth="1"/>
    <col min="9" max="9" width="16.125" style="23" customWidth="1"/>
    <col min="10" max="50" width="9" style="23"/>
    <col min="51" max="16384" width="9" style="117"/>
  </cols>
  <sheetData>
    <row r="1" spans="1:9" ht="30.75" x14ac:dyDescent="0.2">
      <c r="A1" s="84"/>
      <c r="B1" s="85" t="s">
        <v>85</v>
      </c>
      <c r="C1" s="86" t="s">
        <v>1</v>
      </c>
      <c r="D1" s="86"/>
      <c r="E1" s="86"/>
      <c r="F1" s="86"/>
      <c r="G1" s="86"/>
      <c r="H1" s="2" t="s">
        <v>2</v>
      </c>
      <c r="I1" s="87"/>
    </row>
    <row r="2" spans="1:9" ht="30.75" x14ac:dyDescent="0.2">
      <c r="A2" s="88"/>
      <c r="B2" s="89" t="s">
        <v>3</v>
      </c>
      <c r="C2" s="90" t="s">
        <v>4</v>
      </c>
      <c r="D2" s="91"/>
      <c r="E2" s="91"/>
      <c r="F2" s="91"/>
      <c r="G2" s="91"/>
      <c r="H2" s="10" t="s">
        <v>5</v>
      </c>
      <c r="I2" s="92"/>
    </row>
    <row r="3" spans="1:9" s="23" customFormat="1" ht="27.75" x14ac:dyDescent="0.2">
      <c r="A3" s="88"/>
      <c r="B3" s="15" t="s">
        <v>6</v>
      </c>
      <c r="C3" s="16" t="s">
        <v>7</v>
      </c>
      <c r="D3" s="17"/>
      <c r="E3" s="17" t="s">
        <v>8</v>
      </c>
      <c r="G3" s="93"/>
      <c r="H3" s="93"/>
    </row>
    <row r="4" spans="1:9" ht="27.75" x14ac:dyDescent="0.2">
      <c r="A4" s="94" t="s">
        <v>10</v>
      </c>
      <c r="B4" s="95" t="s">
        <v>86</v>
      </c>
      <c r="C4" s="95"/>
      <c r="D4" s="94" t="s">
        <v>87</v>
      </c>
      <c r="E4" s="96" t="s">
        <v>88</v>
      </c>
      <c r="F4" s="96" t="s">
        <v>89</v>
      </c>
      <c r="G4" s="96" t="s">
        <v>90</v>
      </c>
      <c r="H4" s="94" t="s">
        <v>91</v>
      </c>
      <c r="I4" s="94" t="s">
        <v>92</v>
      </c>
    </row>
    <row r="5" spans="1:9" s="23" customFormat="1" ht="120" x14ac:dyDescent="0.2">
      <c r="A5" s="97">
        <v>1</v>
      </c>
      <c r="B5" s="98" t="s">
        <v>93</v>
      </c>
      <c r="C5" s="99"/>
      <c r="D5" s="100" t="s">
        <v>94</v>
      </c>
      <c r="E5" s="101" t="s">
        <v>95</v>
      </c>
      <c r="F5" s="102" t="s">
        <v>96</v>
      </c>
      <c r="G5" s="101" t="s">
        <v>97</v>
      </c>
      <c r="H5" s="102" t="s">
        <v>98</v>
      </c>
      <c r="I5" s="103" t="s">
        <v>99</v>
      </c>
    </row>
    <row r="6" spans="1:9" s="23" customFormat="1" ht="409.5" x14ac:dyDescent="0.2">
      <c r="A6" s="97">
        <v>2</v>
      </c>
      <c r="B6" s="98" t="s">
        <v>100</v>
      </c>
      <c r="C6" s="99"/>
      <c r="D6" s="102" t="s">
        <v>101</v>
      </c>
      <c r="E6" s="102" t="s">
        <v>102</v>
      </c>
      <c r="F6" s="102" t="s">
        <v>103</v>
      </c>
      <c r="G6" s="101" t="s">
        <v>97</v>
      </c>
      <c r="H6" s="102" t="s">
        <v>104</v>
      </c>
      <c r="I6" s="104" t="s">
        <v>105</v>
      </c>
    </row>
    <row r="7" spans="1:9" s="23" customFormat="1" ht="409.5" x14ac:dyDescent="0.2">
      <c r="A7" s="97">
        <v>3</v>
      </c>
      <c r="B7" s="98" t="s">
        <v>106</v>
      </c>
      <c r="C7" s="105"/>
      <c r="D7" s="102" t="s">
        <v>107</v>
      </c>
      <c r="E7" s="101" t="s">
        <v>108</v>
      </c>
      <c r="F7" s="102" t="s">
        <v>109</v>
      </c>
      <c r="G7" s="101" t="s">
        <v>97</v>
      </c>
      <c r="H7" s="102" t="s">
        <v>110</v>
      </c>
      <c r="I7" s="106" t="s">
        <v>111</v>
      </c>
    </row>
    <row r="8" spans="1:9" s="23" customFormat="1" ht="192" x14ac:dyDescent="0.2">
      <c r="A8" s="107">
        <v>4</v>
      </c>
      <c r="B8" s="108" t="s">
        <v>112</v>
      </c>
      <c r="C8" s="109"/>
      <c r="D8" s="110" t="s">
        <v>113</v>
      </c>
      <c r="E8" s="111" t="s">
        <v>114</v>
      </c>
      <c r="F8" s="110" t="s">
        <v>115</v>
      </c>
      <c r="G8" s="111" t="s">
        <v>97</v>
      </c>
      <c r="H8" s="110" t="s">
        <v>116</v>
      </c>
      <c r="I8" s="111" t="s">
        <v>117</v>
      </c>
    </row>
    <row r="9" spans="1:9" s="23" customFormat="1" ht="168" x14ac:dyDescent="0.2">
      <c r="A9" s="97">
        <v>5</v>
      </c>
      <c r="B9" s="98" t="s">
        <v>118</v>
      </c>
      <c r="C9" s="99"/>
      <c r="D9" s="102" t="s">
        <v>119</v>
      </c>
      <c r="E9" s="101" t="s">
        <v>120</v>
      </c>
      <c r="F9" s="102" t="s">
        <v>121</v>
      </c>
      <c r="G9" s="101" t="s">
        <v>97</v>
      </c>
      <c r="H9" s="102" t="s">
        <v>122</v>
      </c>
      <c r="I9" s="106" t="s">
        <v>123</v>
      </c>
    </row>
    <row r="10" spans="1:9" s="23" customFormat="1" ht="409.5" x14ac:dyDescent="0.2">
      <c r="A10" s="97">
        <v>6</v>
      </c>
      <c r="B10" s="98" t="s">
        <v>118</v>
      </c>
      <c r="C10" s="99"/>
      <c r="D10" s="102" t="s">
        <v>119</v>
      </c>
      <c r="E10" s="102" t="s">
        <v>124</v>
      </c>
      <c r="F10" s="102" t="s">
        <v>125</v>
      </c>
      <c r="G10" s="112" t="s">
        <v>97</v>
      </c>
      <c r="H10" s="102" t="s">
        <v>126</v>
      </c>
      <c r="I10" s="113" t="s">
        <v>127</v>
      </c>
    </row>
    <row r="11" spans="1:9" s="23" customFormat="1" ht="192" x14ac:dyDescent="0.2">
      <c r="A11" s="97">
        <v>7</v>
      </c>
      <c r="B11" s="98" t="s">
        <v>128</v>
      </c>
      <c r="C11" s="99"/>
      <c r="D11" s="102" t="s">
        <v>129</v>
      </c>
      <c r="E11" s="101" t="s">
        <v>130</v>
      </c>
      <c r="F11" s="102" t="s">
        <v>131</v>
      </c>
      <c r="G11" s="112" t="s">
        <v>97</v>
      </c>
      <c r="H11" s="114" t="s">
        <v>132</v>
      </c>
      <c r="I11" s="113" t="s">
        <v>133</v>
      </c>
    </row>
    <row r="12" spans="1:9" s="23" customFormat="1" ht="216" x14ac:dyDescent="0.2">
      <c r="A12" s="97">
        <v>8</v>
      </c>
      <c r="B12" s="98" t="s">
        <v>128</v>
      </c>
      <c r="C12" s="99"/>
      <c r="D12" s="102" t="s">
        <v>129</v>
      </c>
      <c r="E12" s="101" t="s">
        <v>130</v>
      </c>
      <c r="F12" s="102" t="s">
        <v>134</v>
      </c>
      <c r="G12" s="112" t="s">
        <v>97</v>
      </c>
      <c r="H12" s="114" t="s">
        <v>135</v>
      </c>
      <c r="I12" s="113" t="s">
        <v>133</v>
      </c>
    </row>
    <row r="13" spans="1:9" s="23" customFormat="1" ht="240" x14ac:dyDescent="0.2">
      <c r="A13" s="97">
        <v>9</v>
      </c>
      <c r="B13" s="98" t="s">
        <v>136</v>
      </c>
      <c r="C13" s="99"/>
      <c r="D13" s="100" t="s">
        <v>137</v>
      </c>
      <c r="E13" s="101" t="s">
        <v>138</v>
      </c>
      <c r="F13" s="102" t="s">
        <v>139</v>
      </c>
      <c r="G13" s="112" t="s">
        <v>97</v>
      </c>
      <c r="H13" s="102" t="s">
        <v>140</v>
      </c>
      <c r="I13" s="113" t="s">
        <v>141</v>
      </c>
    </row>
    <row r="14" spans="1:9" s="23" customFormat="1" ht="94.5" customHeight="1" x14ac:dyDescent="0.2">
      <c r="A14" s="97">
        <v>10</v>
      </c>
      <c r="B14" s="98" t="s">
        <v>142</v>
      </c>
      <c r="C14" s="105"/>
      <c r="D14" s="115" t="s">
        <v>143</v>
      </c>
      <c r="E14" s="102" t="s">
        <v>144</v>
      </c>
      <c r="F14" s="102" t="s">
        <v>145</v>
      </c>
      <c r="G14" s="112" t="s">
        <v>97</v>
      </c>
      <c r="H14" s="102" t="s">
        <v>146</v>
      </c>
      <c r="I14" s="106" t="s">
        <v>147</v>
      </c>
    </row>
    <row r="15" spans="1:9" s="23" customFormat="1" ht="260.25" customHeight="1" x14ac:dyDescent="0.2">
      <c r="A15" s="97">
        <v>11</v>
      </c>
      <c r="B15" s="98" t="s">
        <v>148</v>
      </c>
      <c r="C15" s="105"/>
      <c r="D15" s="102" t="s">
        <v>149</v>
      </c>
      <c r="E15" s="102" t="s">
        <v>150</v>
      </c>
      <c r="F15" s="102" t="s">
        <v>151</v>
      </c>
      <c r="G15" s="112" t="s">
        <v>97</v>
      </c>
      <c r="H15" s="102" t="s">
        <v>152</v>
      </c>
      <c r="I15" s="106" t="s">
        <v>153</v>
      </c>
    </row>
    <row r="16" spans="1:9" s="23" customFormat="1" ht="216" x14ac:dyDescent="0.2">
      <c r="A16" s="97">
        <v>12</v>
      </c>
      <c r="B16" s="116" t="s">
        <v>154</v>
      </c>
      <c r="C16" s="105"/>
      <c r="D16" s="101" t="s">
        <v>155</v>
      </c>
      <c r="E16" s="101" t="s">
        <v>156</v>
      </c>
      <c r="F16" s="102" t="s">
        <v>157</v>
      </c>
      <c r="G16" s="112" t="s">
        <v>97</v>
      </c>
      <c r="H16" s="102" t="s">
        <v>158</v>
      </c>
      <c r="I16" s="106" t="s">
        <v>159</v>
      </c>
    </row>
    <row r="17" spans="1:9" s="23" customFormat="1" ht="120" x14ac:dyDescent="0.2">
      <c r="A17" s="97">
        <v>13</v>
      </c>
      <c r="B17" s="116" t="s">
        <v>154</v>
      </c>
      <c r="C17" s="105"/>
      <c r="D17" s="101" t="s">
        <v>155</v>
      </c>
      <c r="E17" s="101" t="s">
        <v>160</v>
      </c>
      <c r="F17" s="102" t="s">
        <v>161</v>
      </c>
      <c r="G17" s="112" t="s">
        <v>97</v>
      </c>
      <c r="H17" s="102" t="s">
        <v>162</v>
      </c>
      <c r="I17" s="106" t="s">
        <v>159</v>
      </c>
    </row>
    <row r="18" spans="1:9" s="23" customFormat="1" x14ac:dyDescent="0.2">
      <c r="A18" s="97"/>
      <c r="B18" s="116"/>
      <c r="C18" s="105"/>
      <c r="D18" s="101"/>
      <c r="E18" s="101"/>
      <c r="F18" s="101"/>
      <c r="G18" s="101" t="s">
        <v>163</v>
      </c>
      <c r="H18" s="101"/>
      <c r="I18" s="106"/>
    </row>
    <row r="19" spans="1:9" s="23" customFormat="1" x14ac:dyDescent="0.2">
      <c r="A19" s="97"/>
      <c r="B19" s="116"/>
      <c r="C19" s="105"/>
      <c r="D19" s="101"/>
      <c r="E19" s="101"/>
      <c r="F19" s="101"/>
      <c r="G19" s="101" t="s">
        <v>163</v>
      </c>
      <c r="H19" s="101"/>
      <c r="I19" s="106"/>
    </row>
    <row r="20" spans="1:9" s="23" customFormat="1" x14ac:dyDescent="0.2">
      <c r="A20" s="97"/>
      <c r="B20" s="116"/>
      <c r="C20" s="105"/>
      <c r="D20" s="101"/>
      <c r="E20" s="101"/>
      <c r="F20" s="101"/>
      <c r="G20" s="101" t="s">
        <v>163</v>
      </c>
      <c r="H20" s="101"/>
      <c r="I20" s="106"/>
    </row>
    <row r="21" spans="1:9" s="23" customFormat="1" x14ac:dyDescent="0.2">
      <c r="A21" s="97"/>
      <c r="B21" s="116"/>
      <c r="C21" s="105"/>
      <c r="D21" s="101"/>
      <c r="E21" s="101"/>
      <c r="F21" s="101"/>
      <c r="G21" s="101" t="s">
        <v>163</v>
      </c>
      <c r="H21" s="101"/>
      <c r="I21" s="106"/>
    </row>
    <row r="22" spans="1:9" s="23" customFormat="1" x14ac:dyDescent="0.2">
      <c r="A22" s="97"/>
      <c r="B22" s="116"/>
      <c r="C22" s="105"/>
      <c r="D22" s="101"/>
      <c r="E22" s="101"/>
      <c r="F22" s="101"/>
      <c r="G22" s="101" t="s">
        <v>163</v>
      </c>
      <c r="H22" s="101"/>
      <c r="I22" s="106"/>
    </row>
    <row r="23" spans="1:9" s="23" customFormat="1" x14ac:dyDescent="0.2">
      <c r="A23" s="97"/>
      <c r="B23" s="116"/>
      <c r="C23" s="105"/>
      <c r="D23" s="101"/>
      <c r="E23" s="101"/>
      <c r="F23" s="101"/>
      <c r="G23" s="101" t="s">
        <v>163</v>
      </c>
      <c r="H23" s="101"/>
      <c r="I23" s="106"/>
    </row>
    <row r="24" spans="1:9" s="23" customFormat="1" x14ac:dyDescent="0.2">
      <c r="A24" s="97"/>
      <c r="B24" s="116"/>
      <c r="C24" s="105"/>
      <c r="D24" s="101"/>
      <c r="E24" s="101"/>
      <c r="F24" s="101"/>
      <c r="G24" s="101" t="s">
        <v>163</v>
      </c>
      <c r="H24" s="101"/>
      <c r="I24" s="106"/>
    </row>
    <row r="25" spans="1:9" s="23" customFormat="1" x14ac:dyDescent="0.2">
      <c r="A25" s="97"/>
      <c r="B25" s="116"/>
      <c r="C25" s="105"/>
      <c r="D25" s="101"/>
      <c r="E25" s="101"/>
      <c r="F25" s="101"/>
      <c r="G25" s="101" t="s">
        <v>163</v>
      </c>
      <c r="H25" s="101"/>
      <c r="I25" s="106"/>
    </row>
    <row r="26" spans="1:9" s="23" customFormat="1" x14ac:dyDescent="0.2">
      <c r="A26" s="97"/>
      <c r="B26" s="116"/>
      <c r="C26" s="105"/>
      <c r="D26" s="101"/>
      <c r="E26" s="101"/>
      <c r="F26" s="101"/>
      <c r="G26" s="101" t="s">
        <v>163</v>
      </c>
      <c r="H26" s="101"/>
      <c r="I26" s="106"/>
    </row>
    <row r="27" spans="1:9" s="23" customFormat="1" x14ac:dyDescent="0.2">
      <c r="A27" s="97"/>
      <c r="B27" s="116"/>
      <c r="C27" s="105"/>
      <c r="D27" s="101"/>
      <c r="E27" s="101"/>
      <c r="F27" s="101"/>
      <c r="G27" s="101" t="s">
        <v>163</v>
      </c>
      <c r="H27" s="101"/>
      <c r="I27" s="106"/>
    </row>
    <row r="28" spans="1:9" s="23" customFormat="1" x14ac:dyDescent="0.2">
      <c r="A28" s="101"/>
      <c r="B28" s="116"/>
      <c r="C28" s="105"/>
      <c r="D28" s="101"/>
      <c r="E28" s="101"/>
      <c r="F28" s="101"/>
      <c r="G28" s="101" t="s">
        <v>163</v>
      </c>
      <c r="H28" s="101"/>
      <c r="I28" s="106"/>
    </row>
    <row r="29" spans="1:9" s="23" customFormat="1" x14ac:dyDescent="0.2">
      <c r="A29" s="101"/>
      <c r="B29" s="116"/>
      <c r="C29" s="105"/>
      <c r="D29" s="101"/>
      <c r="E29" s="101"/>
      <c r="F29" s="101"/>
      <c r="G29" s="101" t="s">
        <v>163</v>
      </c>
      <c r="H29" s="101"/>
      <c r="I29" s="106"/>
    </row>
    <row r="30" spans="1:9" s="23" customFormat="1" x14ac:dyDescent="0.2">
      <c r="A30" s="101"/>
      <c r="B30" s="116"/>
      <c r="C30" s="105"/>
      <c r="D30" s="101"/>
      <c r="E30" s="101"/>
      <c r="F30" s="101"/>
      <c r="G30" s="101" t="s">
        <v>163</v>
      </c>
      <c r="H30" s="101"/>
      <c r="I30" s="106"/>
    </row>
    <row r="31" spans="1:9" s="23" customFormat="1" x14ac:dyDescent="0.2">
      <c r="A31" s="101"/>
      <c r="B31" s="116"/>
      <c r="C31" s="105"/>
      <c r="D31" s="101"/>
      <c r="E31" s="101"/>
      <c r="F31" s="101"/>
      <c r="G31" s="101" t="s">
        <v>163</v>
      </c>
      <c r="H31" s="101"/>
      <c r="I31" s="106"/>
    </row>
    <row r="32" spans="1:9" s="23" customFormat="1" x14ac:dyDescent="0.2">
      <c r="A32" s="101"/>
      <c r="B32" s="116"/>
      <c r="C32" s="105"/>
      <c r="D32" s="101"/>
      <c r="E32" s="101"/>
      <c r="F32" s="101"/>
      <c r="G32" s="101" t="s">
        <v>163</v>
      </c>
      <c r="H32" s="101"/>
      <c r="I32" s="106"/>
    </row>
    <row r="33" spans="1:9" s="23" customFormat="1" x14ac:dyDescent="0.2">
      <c r="A33" s="101"/>
      <c r="B33" s="116"/>
      <c r="C33" s="105"/>
      <c r="D33" s="101"/>
      <c r="E33" s="101"/>
      <c r="F33" s="101"/>
      <c r="G33" s="101" t="s">
        <v>163</v>
      </c>
      <c r="H33" s="101"/>
      <c r="I33" s="106"/>
    </row>
    <row r="34" spans="1:9" s="23" customFormat="1" x14ac:dyDescent="0.2">
      <c r="A34" s="101"/>
      <c r="B34" s="116"/>
      <c r="C34" s="105"/>
      <c r="D34" s="101"/>
      <c r="E34" s="101"/>
      <c r="F34" s="101"/>
      <c r="G34" s="101" t="s">
        <v>163</v>
      </c>
      <c r="H34" s="101"/>
      <c r="I34" s="106"/>
    </row>
    <row r="35" spans="1:9" s="23" customFormat="1" x14ac:dyDescent="0.2">
      <c r="A35" s="101"/>
      <c r="B35" s="116"/>
      <c r="C35" s="105"/>
      <c r="D35" s="101"/>
      <c r="E35" s="101"/>
      <c r="F35" s="101"/>
      <c r="G35" s="101" t="s">
        <v>163</v>
      </c>
      <c r="H35" s="101"/>
      <c r="I35" s="106"/>
    </row>
    <row r="36" spans="1:9" s="23" customFormat="1" x14ac:dyDescent="0.2">
      <c r="A36" s="101"/>
      <c r="B36" s="116"/>
      <c r="C36" s="105"/>
      <c r="D36" s="101"/>
      <c r="E36" s="101"/>
      <c r="F36" s="101"/>
      <c r="G36" s="101" t="s">
        <v>163</v>
      </c>
      <c r="H36" s="101"/>
      <c r="I36" s="106"/>
    </row>
    <row r="37" spans="1:9" s="23" customFormat="1" x14ac:dyDescent="0.2">
      <c r="A37" s="101"/>
      <c r="B37" s="116"/>
      <c r="C37" s="105"/>
      <c r="D37" s="101"/>
      <c r="E37" s="101"/>
      <c r="F37" s="101"/>
      <c r="G37" s="101" t="s">
        <v>163</v>
      </c>
      <c r="H37" s="101"/>
      <c r="I37" s="106"/>
    </row>
    <row r="38" spans="1:9" s="23" customFormat="1" x14ac:dyDescent="0.2">
      <c r="A38" s="101"/>
      <c r="B38" s="116"/>
      <c r="C38" s="105"/>
      <c r="D38" s="101"/>
      <c r="E38" s="101"/>
      <c r="F38" s="101"/>
      <c r="G38" s="101" t="s">
        <v>163</v>
      </c>
      <c r="H38" s="101"/>
      <c r="I38" s="106"/>
    </row>
    <row r="39" spans="1:9" s="23" customFormat="1" x14ac:dyDescent="0.2">
      <c r="A39" s="101"/>
      <c r="B39" s="116"/>
      <c r="C39" s="105"/>
      <c r="D39" s="101"/>
      <c r="E39" s="101"/>
      <c r="F39" s="101"/>
      <c r="G39" s="101" t="s">
        <v>163</v>
      </c>
      <c r="H39" s="101"/>
      <c r="I39" s="106"/>
    </row>
    <row r="40" spans="1:9" s="23" customFormat="1" x14ac:dyDescent="0.2">
      <c r="A40" s="101"/>
      <c r="B40" s="116"/>
      <c r="C40" s="105"/>
      <c r="D40" s="101"/>
      <c r="E40" s="101"/>
      <c r="F40" s="101"/>
      <c r="G40" s="101" t="s">
        <v>163</v>
      </c>
      <c r="H40" s="101"/>
      <c r="I40" s="106"/>
    </row>
    <row r="41" spans="1:9" s="23" customFormat="1" x14ac:dyDescent="0.2">
      <c r="A41" s="101"/>
      <c r="B41" s="116"/>
      <c r="C41" s="105"/>
      <c r="D41" s="101"/>
      <c r="E41" s="101"/>
      <c r="F41" s="101"/>
      <c r="G41" s="101" t="s">
        <v>163</v>
      </c>
      <c r="H41" s="101"/>
      <c r="I41" s="106"/>
    </row>
    <row r="42" spans="1:9" s="23" customFormat="1" x14ac:dyDescent="0.2">
      <c r="A42" s="101"/>
      <c r="B42" s="116"/>
      <c r="C42" s="105"/>
      <c r="D42" s="101"/>
      <c r="E42" s="101"/>
      <c r="F42" s="101"/>
      <c r="G42" s="101" t="s">
        <v>163</v>
      </c>
      <c r="H42" s="101"/>
      <c r="I42" s="106"/>
    </row>
    <row r="43" spans="1:9" s="23" customFormat="1" x14ac:dyDescent="0.2">
      <c r="A43" s="101"/>
      <c r="B43" s="116"/>
      <c r="C43" s="105"/>
      <c r="D43" s="101"/>
      <c r="E43" s="101"/>
      <c r="F43" s="101"/>
      <c r="G43" s="101" t="s">
        <v>163</v>
      </c>
      <c r="H43" s="101"/>
      <c r="I43" s="106"/>
    </row>
    <row r="44" spans="1:9" s="23" customFormat="1" x14ac:dyDescent="0.2">
      <c r="A44" s="101"/>
      <c r="B44" s="116"/>
      <c r="C44" s="105"/>
      <c r="D44" s="101"/>
      <c r="E44" s="101"/>
      <c r="F44" s="101"/>
      <c r="G44" s="101" t="s">
        <v>163</v>
      </c>
      <c r="H44" s="101"/>
      <c r="I44" s="106"/>
    </row>
    <row r="45" spans="1:9" s="23" customFormat="1" x14ac:dyDescent="0.2">
      <c r="A45" s="101"/>
      <c r="B45" s="116"/>
      <c r="C45" s="105"/>
      <c r="D45" s="101"/>
      <c r="E45" s="101"/>
      <c r="F45" s="101"/>
      <c r="G45" s="101" t="s">
        <v>163</v>
      </c>
      <c r="H45" s="101"/>
      <c r="I45" s="106"/>
    </row>
    <row r="46" spans="1:9" s="23" customFormat="1" x14ac:dyDescent="0.2">
      <c r="A46" s="101"/>
      <c r="B46" s="116"/>
      <c r="C46" s="105"/>
      <c r="D46" s="101"/>
      <c r="E46" s="101"/>
      <c r="F46" s="101"/>
      <c r="G46" s="101" t="s">
        <v>163</v>
      </c>
      <c r="H46" s="101"/>
      <c r="I46" s="106"/>
    </row>
    <row r="47" spans="1:9" s="23" customFormat="1" x14ac:dyDescent="0.2">
      <c r="A47" s="101"/>
      <c r="B47" s="116"/>
      <c r="C47" s="105"/>
      <c r="D47" s="101"/>
      <c r="E47" s="101"/>
      <c r="F47" s="101"/>
      <c r="G47" s="101" t="s">
        <v>163</v>
      </c>
      <c r="H47" s="101"/>
      <c r="I47" s="106"/>
    </row>
    <row r="48" spans="1:9" s="23" customFormat="1" x14ac:dyDescent="0.2">
      <c r="A48" s="101"/>
      <c r="B48" s="116"/>
      <c r="C48" s="105"/>
      <c r="D48" s="101"/>
      <c r="E48" s="101"/>
      <c r="F48" s="101"/>
      <c r="G48" s="101" t="s">
        <v>163</v>
      </c>
      <c r="H48" s="101"/>
      <c r="I48" s="106"/>
    </row>
    <row r="49" spans="1:9" s="23" customFormat="1" x14ac:dyDescent="0.2">
      <c r="A49" s="101"/>
      <c r="B49" s="116"/>
      <c r="C49" s="105"/>
      <c r="D49" s="101"/>
      <c r="E49" s="101"/>
      <c r="F49" s="101"/>
      <c r="G49" s="101" t="s">
        <v>163</v>
      </c>
      <c r="H49" s="101"/>
      <c r="I49" s="106"/>
    </row>
    <row r="50" spans="1:9" s="23" customFormat="1" x14ac:dyDescent="0.2">
      <c r="A50" s="101"/>
      <c r="B50" s="116"/>
      <c r="C50" s="105"/>
      <c r="D50" s="101"/>
      <c r="E50" s="101"/>
      <c r="F50" s="101"/>
      <c r="G50" s="101" t="s">
        <v>163</v>
      </c>
      <c r="H50" s="101"/>
      <c r="I50" s="106"/>
    </row>
    <row r="51" spans="1:9" s="23" customFormat="1" x14ac:dyDescent="0.2"/>
    <row r="52" spans="1:9" s="23" customFormat="1" x14ac:dyDescent="0.2"/>
    <row r="53" spans="1:9" s="23" customFormat="1" x14ac:dyDescent="0.2"/>
    <row r="54" spans="1:9" s="23" customFormat="1" x14ac:dyDescent="0.2"/>
    <row r="55" spans="1:9" s="23" customFormat="1" x14ac:dyDescent="0.2"/>
    <row r="56" spans="1:9" s="23" customFormat="1" x14ac:dyDescent="0.2"/>
    <row r="57" spans="1:9" s="23" customFormat="1" x14ac:dyDescent="0.2"/>
    <row r="58" spans="1:9" s="23" customFormat="1" x14ac:dyDescent="0.2"/>
    <row r="59" spans="1:9" s="23" customFormat="1" x14ac:dyDescent="0.2"/>
    <row r="60" spans="1:9" s="23" customFormat="1" x14ac:dyDescent="0.2"/>
    <row r="61" spans="1:9" s="23" customFormat="1" x14ac:dyDescent="0.2"/>
    <row r="62" spans="1:9" s="23" customFormat="1" x14ac:dyDescent="0.2"/>
    <row r="63" spans="1:9" s="23" customFormat="1" x14ac:dyDescent="0.2"/>
    <row r="64" spans="1:9"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row r="76" s="23" customFormat="1" x14ac:dyDescent="0.2"/>
    <row r="77" s="23" customFormat="1" x14ac:dyDescent="0.2"/>
    <row r="78" s="23" customFormat="1" x14ac:dyDescent="0.2"/>
    <row r="79" s="23" customFormat="1" x14ac:dyDescent="0.2"/>
    <row r="80" s="23" customFormat="1" x14ac:dyDescent="0.2"/>
    <row r="81" s="23" customFormat="1" x14ac:dyDescent="0.2"/>
    <row r="82" s="23" customFormat="1" x14ac:dyDescent="0.2"/>
    <row r="83" s="23" customFormat="1" x14ac:dyDescent="0.2"/>
    <row r="84" s="23" customFormat="1" x14ac:dyDescent="0.2"/>
    <row r="85" s="23" customFormat="1" x14ac:dyDescent="0.2"/>
    <row r="86" s="23" customFormat="1" x14ac:dyDescent="0.2"/>
    <row r="87" s="23" customFormat="1" x14ac:dyDescent="0.2"/>
    <row r="88" s="23" customFormat="1" x14ac:dyDescent="0.2"/>
    <row r="89" s="23" customFormat="1" x14ac:dyDescent="0.2"/>
    <row r="90" s="23" customFormat="1" x14ac:dyDescent="0.2"/>
    <row r="91" s="23" customFormat="1" x14ac:dyDescent="0.2"/>
    <row r="92" s="23" customFormat="1" x14ac:dyDescent="0.2"/>
    <row r="93" s="23" customFormat="1" x14ac:dyDescent="0.2"/>
    <row r="94" s="23" customFormat="1" x14ac:dyDescent="0.2"/>
    <row r="95" s="23" customFormat="1" x14ac:dyDescent="0.2"/>
    <row r="96" s="23" customFormat="1" x14ac:dyDescent="0.2"/>
    <row r="97" s="23" customFormat="1" x14ac:dyDescent="0.2"/>
    <row r="98" s="23" customFormat="1" x14ac:dyDescent="0.2"/>
    <row r="99" s="23" customFormat="1" x14ac:dyDescent="0.2"/>
    <row r="100" s="23" customFormat="1" x14ac:dyDescent="0.2"/>
    <row r="101" s="23" customFormat="1" x14ac:dyDescent="0.2"/>
    <row r="102" s="23" customFormat="1" x14ac:dyDescent="0.2"/>
    <row r="103" s="23" customFormat="1" x14ac:dyDescent="0.2"/>
    <row r="104" s="23" customFormat="1" x14ac:dyDescent="0.2"/>
    <row r="105" s="23" customFormat="1" x14ac:dyDescent="0.2"/>
    <row r="106" s="23" customFormat="1" x14ac:dyDescent="0.2"/>
    <row r="107" s="23" customFormat="1" x14ac:dyDescent="0.2"/>
    <row r="108" s="23" customFormat="1" x14ac:dyDescent="0.2"/>
    <row r="109" s="23" customFormat="1" x14ac:dyDescent="0.2"/>
    <row r="110" s="23" customFormat="1" x14ac:dyDescent="0.2"/>
    <row r="111" s="23" customFormat="1" x14ac:dyDescent="0.2"/>
    <row r="112" s="23" customFormat="1" x14ac:dyDescent="0.2"/>
    <row r="113" s="23" customFormat="1" x14ac:dyDescent="0.2"/>
    <row r="114" s="23" customFormat="1" x14ac:dyDescent="0.2"/>
    <row r="115" s="23" customFormat="1" x14ac:dyDescent="0.2"/>
    <row r="116" s="23" customFormat="1" x14ac:dyDescent="0.2"/>
    <row r="117" s="23" customFormat="1" x14ac:dyDescent="0.2"/>
    <row r="118" s="23" customFormat="1" x14ac:dyDescent="0.2"/>
    <row r="119" s="23" customFormat="1" x14ac:dyDescent="0.2"/>
    <row r="120" s="23" customFormat="1" x14ac:dyDescent="0.2"/>
    <row r="121" s="23" customFormat="1" x14ac:dyDescent="0.2"/>
    <row r="122" s="23" customFormat="1" x14ac:dyDescent="0.2"/>
    <row r="123" s="23" customFormat="1" x14ac:dyDescent="0.2"/>
    <row r="124" s="23" customFormat="1" x14ac:dyDescent="0.2"/>
    <row r="125" s="23" customFormat="1" x14ac:dyDescent="0.2"/>
    <row r="126" s="23" customFormat="1" x14ac:dyDescent="0.2"/>
    <row r="127" s="23" customFormat="1" x14ac:dyDescent="0.2"/>
    <row r="128" s="23" customFormat="1" x14ac:dyDescent="0.2"/>
    <row r="129" s="23" customFormat="1" x14ac:dyDescent="0.2"/>
    <row r="130" s="23" customFormat="1" x14ac:dyDescent="0.2"/>
    <row r="131" s="23" customFormat="1" x14ac:dyDescent="0.2"/>
    <row r="132" s="23" customFormat="1" x14ac:dyDescent="0.2"/>
    <row r="133" s="23" customFormat="1" x14ac:dyDescent="0.2"/>
    <row r="134" s="23" customFormat="1" x14ac:dyDescent="0.2"/>
    <row r="135" s="23" customFormat="1" x14ac:dyDescent="0.2"/>
    <row r="136" s="23" customFormat="1" x14ac:dyDescent="0.2"/>
    <row r="137" s="23" customFormat="1" x14ac:dyDescent="0.2"/>
    <row r="138" s="23" customFormat="1" x14ac:dyDescent="0.2"/>
    <row r="139" s="23" customFormat="1" x14ac:dyDescent="0.2"/>
    <row r="140" s="23" customFormat="1" x14ac:dyDescent="0.2"/>
    <row r="141" s="23" customFormat="1" x14ac:dyDescent="0.2"/>
    <row r="142" s="23" customFormat="1" x14ac:dyDescent="0.2"/>
    <row r="143" s="23" customFormat="1" x14ac:dyDescent="0.2"/>
    <row r="144" s="23" customFormat="1" x14ac:dyDescent="0.2"/>
    <row r="145" s="23" customFormat="1" x14ac:dyDescent="0.2"/>
    <row r="146" s="23" customFormat="1" x14ac:dyDescent="0.2"/>
    <row r="147" s="23" customFormat="1" x14ac:dyDescent="0.2"/>
    <row r="148" s="23" customFormat="1" x14ac:dyDescent="0.2"/>
    <row r="149" s="23" customFormat="1" x14ac:dyDescent="0.2"/>
    <row r="150" s="23" customFormat="1" x14ac:dyDescent="0.2"/>
    <row r="151" s="23" customFormat="1" x14ac:dyDescent="0.2"/>
    <row r="152" s="23" customFormat="1" x14ac:dyDescent="0.2"/>
    <row r="153" s="23" customFormat="1" x14ac:dyDescent="0.2"/>
    <row r="154" s="23" customFormat="1" x14ac:dyDescent="0.2"/>
    <row r="155" s="23" customFormat="1" x14ac:dyDescent="0.2"/>
    <row r="156" s="23" customFormat="1" x14ac:dyDescent="0.2"/>
    <row r="157" s="23" customFormat="1" x14ac:dyDescent="0.2"/>
    <row r="158" s="23" customFormat="1" x14ac:dyDescent="0.2"/>
    <row r="159" s="23" customFormat="1" x14ac:dyDescent="0.2"/>
    <row r="160" s="23" customFormat="1" x14ac:dyDescent="0.2"/>
    <row r="161" s="23" customFormat="1" x14ac:dyDescent="0.2"/>
    <row r="162" s="23" customFormat="1" x14ac:dyDescent="0.2"/>
    <row r="163" s="23" customFormat="1" x14ac:dyDescent="0.2"/>
    <row r="164" s="23" customFormat="1" x14ac:dyDescent="0.2"/>
    <row r="165" s="23" customFormat="1" x14ac:dyDescent="0.2"/>
    <row r="166" s="23" customFormat="1" x14ac:dyDescent="0.2"/>
    <row r="167" s="23" customFormat="1" x14ac:dyDescent="0.2"/>
    <row r="168" s="23" customFormat="1" x14ac:dyDescent="0.2"/>
    <row r="169" s="23" customFormat="1" x14ac:dyDescent="0.2"/>
    <row r="170" s="23" customFormat="1" x14ac:dyDescent="0.2"/>
    <row r="171" s="23" customFormat="1" x14ac:dyDescent="0.2"/>
    <row r="172" s="23" customFormat="1" x14ac:dyDescent="0.2"/>
    <row r="173" s="23" customFormat="1" x14ac:dyDescent="0.2"/>
    <row r="174" s="23" customFormat="1" x14ac:dyDescent="0.2"/>
    <row r="175" s="23" customFormat="1" x14ac:dyDescent="0.2"/>
    <row r="176"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 ref="D13" r:id="rId2"/>
    <hyperlink ref="D14" r:id="rId3"/>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2022-05-19T08:56:48Z</dcterms:created>
  <dcterms:modified xsi:type="dcterms:W3CDTF">2022-05-19T08:56:56Z</dcterms:modified>
</cp:coreProperties>
</file>