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8 เดือน\1\"/>
    </mc:Choice>
  </mc:AlternateContent>
  <bookViews>
    <workbookView xWindow="0" yWindow="0" windowWidth="24000" windowHeight="9420"/>
  </bookViews>
  <sheets>
    <sheet name="1.1.1" sheetId="1" r:id="rId1"/>
    <sheet name="รายละเอียด 1.1.1" sheetId="2" r:id="rId2"/>
  </sheets>
  <externalReferences>
    <externalReference r:id="rId3"/>
  </externalReferences>
  <definedNames>
    <definedName name="JR_PAGE_ANCHOR_0_1">#REF!</definedName>
    <definedName name="MmExcelLinker_477C1F08_6AA4_43F8_A32F_7DC5398A21B1">#REF!</definedName>
    <definedName name="REF_CURR_LANG" localSheetId="1">#REF!</definedName>
    <definedName name="REF_CURR_LANG">#REF!</definedName>
    <definedName name="REF_UNIV" localSheetId="1">#REF!</definedName>
    <definedName name="REF_UNIV">#REF!</definedName>
    <definedName name="rr" localSheetId="1">#REF!</definedName>
    <definedName name="rr">#REF!</definedName>
    <definedName name="ฟ" localSheetId="1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19" i="2" l="1"/>
  <c r="J219" i="2"/>
  <c r="G219" i="2"/>
  <c r="L218" i="2"/>
  <c r="J218" i="2"/>
  <c r="G218" i="2"/>
  <c r="L217" i="2"/>
  <c r="J217" i="2"/>
  <c r="G217" i="2"/>
  <c r="L216" i="2"/>
  <c r="J216" i="2"/>
  <c r="G216" i="2"/>
  <c r="L215" i="2"/>
  <c r="J215" i="2"/>
  <c r="G215" i="2"/>
  <c r="K214" i="2"/>
  <c r="L214" i="2" s="1"/>
  <c r="J214" i="2"/>
  <c r="I214" i="2"/>
  <c r="H214" i="2"/>
  <c r="F214" i="2"/>
  <c r="G214" i="2" s="1"/>
  <c r="E214" i="2"/>
  <c r="L213" i="2"/>
  <c r="J213" i="2"/>
  <c r="G213" i="2"/>
  <c r="L212" i="2"/>
  <c r="J212" i="2"/>
  <c r="G212" i="2"/>
  <c r="K211" i="2"/>
  <c r="L211" i="2" s="1"/>
  <c r="I211" i="2"/>
  <c r="J211" i="2" s="1"/>
  <c r="H211" i="2"/>
  <c r="F211" i="2"/>
  <c r="G211" i="2" s="1"/>
  <c r="E211" i="2"/>
  <c r="L210" i="2"/>
  <c r="J210" i="2"/>
  <c r="G210" i="2"/>
  <c r="L209" i="2"/>
  <c r="J209" i="2"/>
  <c r="G209" i="2"/>
  <c r="K208" i="2"/>
  <c r="K220" i="2" s="1"/>
  <c r="I208" i="2"/>
  <c r="I220" i="2" s="1"/>
  <c r="J220" i="2" s="1"/>
  <c r="H208" i="2"/>
  <c r="H220" i="2" s="1"/>
  <c r="F208" i="2"/>
  <c r="G208" i="2" s="1"/>
  <c r="E208" i="2"/>
  <c r="E220" i="2" s="1"/>
  <c r="L205" i="2"/>
  <c r="J205" i="2"/>
  <c r="G205" i="2"/>
  <c r="K204" i="2"/>
  <c r="K206" i="2" s="1"/>
  <c r="I204" i="2"/>
  <c r="J204" i="2" s="1"/>
  <c r="L203" i="2"/>
  <c r="J203" i="2"/>
  <c r="G203" i="2"/>
  <c r="L202" i="2"/>
  <c r="J202" i="2"/>
  <c r="G202" i="2"/>
  <c r="L201" i="2"/>
  <c r="J201" i="2"/>
  <c r="G201" i="2"/>
  <c r="L200" i="2"/>
  <c r="J200" i="2"/>
  <c r="G200" i="2"/>
  <c r="L199" i="2"/>
  <c r="J199" i="2"/>
  <c r="G199" i="2"/>
  <c r="K198" i="2"/>
  <c r="I198" i="2"/>
  <c r="J198" i="2" s="1"/>
  <c r="H198" i="2"/>
  <c r="H204" i="2" s="1"/>
  <c r="H206" i="2" s="1"/>
  <c r="F198" i="2"/>
  <c r="G198" i="2" s="1"/>
  <c r="E198" i="2"/>
  <c r="E204" i="2" s="1"/>
  <c r="E206" i="2" s="1"/>
  <c r="L197" i="2"/>
  <c r="J197" i="2"/>
  <c r="G197" i="2"/>
  <c r="L196" i="2"/>
  <c r="J196" i="2"/>
  <c r="G196" i="2"/>
  <c r="L195" i="2"/>
  <c r="J195" i="2"/>
  <c r="G195" i="2"/>
  <c r="K192" i="2"/>
  <c r="L192" i="2" s="1"/>
  <c r="I192" i="2"/>
  <c r="J192" i="2" s="1"/>
  <c r="H192" i="2"/>
  <c r="F192" i="2"/>
  <c r="G192" i="2" s="1"/>
  <c r="E192" i="2"/>
  <c r="L191" i="2"/>
  <c r="J191" i="2"/>
  <c r="G191" i="2"/>
  <c r="L190" i="2"/>
  <c r="J190" i="2"/>
  <c r="G190" i="2"/>
  <c r="K189" i="2"/>
  <c r="L189" i="2" s="1"/>
  <c r="I189" i="2"/>
  <c r="J189" i="2" s="1"/>
  <c r="H189" i="2"/>
  <c r="G189" i="2"/>
  <c r="F189" i="2"/>
  <c r="E189" i="2"/>
  <c r="L188" i="2"/>
  <c r="J188" i="2"/>
  <c r="G188" i="2"/>
  <c r="L187" i="2"/>
  <c r="J187" i="2"/>
  <c r="G187" i="2"/>
  <c r="L186" i="2"/>
  <c r="J186" i="2"/>
  <c r="G186" i="2"/>
  <c r="I185" i="2"/>
  <c r="J185" i="2" s="1"/>
  <c r="H185" i="2"/>
  <c r="H193" i="2" s="1"/>
  <c r="L184" i="2"/>
  <c r="J184" i="2"/>
  <c r="G184" i="2"/>
  <c r="L183" i="2"/>
  <c r="J183" i="2"/>
  <c r="G183" i="2"/>
  <c r="L182" i="2"/>
  <c r="J182" i="2"/>
  <c r="G182" i="2"/>
  <c r="L181" i="2"/>
  <c r="J181" i="2"/>
  <c r="G181" i="2"/>
  <c r="L180" i="2"/>
  <c r="K180" i="2"/>
  <c r="K185" i="2" s="1"/>
  <c r="I180" i="2"/>
  <c r="J180" i="2" s="1"/>
  <c r="H180" i="2"/>
  <c r="F180" i="2"/>
  <c r="F185" i="2" s="1"/>
  <c r="E180" i="2"/>
  <c r="E185" i="2" s="1"/>
  <c r="E193" i="2" s="1"/>
  <c r="L179" i="2"/>
  <c r="J179" i="2"/>
  <c r="G179" i="2"/>
  <c r="L178" i="2"/>
  <c r="J178" i="2"/>
  <c r="G178" i="2"/>
  <c r="L176" i="2"/>
  <c r="K176" i="2"/>
  <c r="J176" i="2"/>
  <c r="I176" i="2"/>
  <c r="H176" i="2"/>
  <c r="F176" i="2"/>
  <c r="G176" i="2" s="1"/>
  <c r="E176" i="2"/>
  <c r="L175" i="2"/>
  <c r="J175" i="2"/>
  <c r="G175" i="2"/>
  <c r="E173" i="2"/>
  <c r="K172" i="2"/>
  <c r="L172" i="2" s="1"/>
  <c r="I172" i="2"/>
  <c r="J172" i="2" s="1"/>
  <c r="H172" i="2"/>
  <c r="F172" i="2"/>
  <c r="G172" i="2" s="1"/>
  <c r="E172" i="2"/>
  <c r="L171" i="2"/>
  <c r="J171" i="2"/>
  <c r="G171" i="2"/>
  <c r="K170" i="2"/>
  <c r="L170" i="2" s="1"/>
  <c r="I170" i="2"/>
  <c r="J170" i="2" s="1"/>
  <c r="H170" i="2"/>
  <c r="F170" i="2"/>
  <c r="G170" i="2" s="1"/>
  <c r="E170" i="2"/>
  <c r="L169" i="2"/>
  <c r="J169" i="2"/>
  <c r="G169" i="2"/>
  <c r="K168" i="2"/>
  <c r="E168" i="2"/>
  <c r="L167" i="2"/>
  <c r="J167" i="2"/>
  <c r="G167" i="2"/>
  <c r="L166" i="2"/>
  <c r="J166" i="2"/>
  <c r="G166" i="2"/>
  <c r="L165" i="2"/>
  <c r="J165" i="2"/>
  <c r="G165" i="2"/>
  <c r="L164" i="2"/>
  <c r="J164" i="2"/>
  <c r="G164" i="2"/>
  <c r="L163" i="2"/>
  <c r="J163" i="2"/>
  <c r="G163" i="2"/>
  <c r="K162" i="2"/>
  <c r="L162" i="2" s="1"/>
  <c r="J162" i="2"/>
  <c r="I162" i="2"/>
  <c r="I168" i="2" s="1"/>
  <c r="H162" i="2"/>
  <c r="H168" i="2" s="1"/>
  <c r="H173" i="2" s="1"/>
  <c r="F162" i="2"/>
  <c r="G162" i="2" s="1"/>
  <c r="E162" i="2"/>
  <c r="L161" i="2"/>
  <c r="J161" i="2"/>
  <c r="G161" i="2"/>
  <c r="L160" i="2"/>
  <c r="J160" i="2"/>
  <c r="G160" i="2"/>
  <c r="H158" i="2"/>
  <c r="K157" i="2"/>
  <c r="L157" i="2" s="1"/>
  <c r="I157" i="2"/>
  <c r="J157" i="2" s="1"/>
  <c r="H157" i="2"/>
  <c r="F157" i="2"/>
  <c r="G157" i="2" s="1"/>
  <c r="E157" i="2"/>
  <c r="L156" i="2"/>
  <c r="J156" i="2"/>
  <c r="G156" i="2"/>
  <c r="K155" i="2"/>
  <c r="L155" i="2" s="1"/>
  <c r="I155" i="2"/>
  <c r="J155" i="2" s="1"/>
  <c r="H155" i="2"/>
  <c r="F155" i="2"/>
  <c r="G155" i="2" s="1"/>
  <c r="E155" i="2"/>
  <c r="L154" i="2"/>
  <c r="J154" i="2"/>
  <c r="G154" i="2"/>
  <c r="H153" i="2"/>
  <c r="F153" i="2"/>
  <c r="G153" i="2" s="1"/>
  <c r="L152" i="2"/>
  <c r="J152" i="2"/>
  <c r="G152" i="2"/>
  <c r="L151" i="2"/>
  <c r="J151" i="2"/>
  <c r="G151" i="2"/>
  <c r="L150" i="2"/>
  <c r="J150" i="2"/>
  <c r="G150" i="2"/>
  <c r="L149" i="2"/>
  <c r="J149" i="2"/>
  <c r="G149" i="2"/>
  <c r="L148" i="2"/>
  <c r="J148" i="2"/>
  <c r="G148" i="2"/>
  <c r="L147" i="2"/>
  <c r="J147" i="2"/>
  <c r="G147" i="2"/>
  <c r="L146" i="2"/>
  <c r="J146" i="2"/>
  <c r="G146" i="2"/>
  <c r="L145" i="2"/>
  <c r="J145" i="2"/>
  <c r="G145" i="2"/>
  <c r="L144" i="2"/>
  <c r="J144" i="2"/>
  <c r="G144" i="2"/>
  <c r="K143" i="2"/>
  <c r="K153" i="2" s="1"/>
  <c r="I143" i="2"/>
  <c r="J143" i="2" s="1"/>
  <c r="H143" i="2"/>
  <c r="G143" i="2"/>
  <c r="F143" i="2"/>
  <c r="E143" i="2"/>
  <c r="E153" i="2" s="1"/>
  <c r="E158" i="2" s="1"/>
  <c r="L142" i="2"/>
  <c r="J142" i="2"/>
  <c r="G142" i="2"/>
  <c r="L140" i="2"/>
  <c r="K140" i="2"/>
  <c r="J140" i="2"/>
  <c r="I140" i="2"/>
  <c r="H140" i="2"/>
  <c r="F140" i="2"/>
  <c r="G140" i="2" s="1"/>
  <c r="E140" i="2"/>
  <c r="L139" i="2"/>
  <c r="J139" i="2"/>
  <c r="G139" i="2"/>
  <c r="K136" i="2"/>
  <c r="L136" i="2" s="1"/>
  <c r="I136" i="2"/>
  <c r="J136" i="2" s="1"/>
  <c r="H136" i="2"/>
  <c r="H137" i="2" s="1"/>
  <c r="G136" i="2"/>
  <c r="F136" i="2"/>
  <c r="E136" i="2"/>
  <c r="E137" i="2" s="1"/>
  <c r="L135" i="2"/>
  <c r="J135" i="2"/>
  <c r="G135" i="2"/>
  <c r="K134" i="2"/>
  <c r="L134" i="2" s="1"/>
  <c r="J134" i="2"/>
  <c r="I134" i="2"/>
  <c r="H134" i="2"/>
  <c r="F134" i="2"/>
  <c r="G134" i="2" s="1"/>
  <c r="E134" i="2"/>
  <c r="L133" i="2"/>
  <c r="J133" i="2"/>
  <c r="G133" i="2"/>
  <c r="L132" i="2"/>
  <c r="J132" i="2"/>
  <c r="G132" i="2"/>
  <c r="L131" i="2"/>
  <c r="J131" i="2"/>
  <c r="G131" i="2"/>
  <c r="L130" i="2"/>
  <c r="J130" i="2"/>
  <c r="G130" i="2"/>
  <c r="L129" i="2"/>
  <c r="J129" i="2"/>
  <c r="G129" i="2"/>
  <c r="K128" i="2"/>
  <c r="K137" i="2" s="1"/>
  <c r="I128" i="2"/>
  <c r="J128" i="2" s="1"/>
  <c r="H128" i="2"/>
  <c r="G128" i="2"/>
  <c r="F128" i="2"/>
  <c r="F137" i="2" s="1"/>
  <c r="E128" i="2"/>
  <c r="L127" i="2"/>
  <c r="J127" i="2"/>
  <c r="G127" i="2"/>
  <c r="L126" i="2"/>
  <c r="J126" i="2"/>
  <c r="G126" i="2"/>
  <c r="L125" i="2"/>
  <c r="J125" i="2"/>
  <c r="G125" i="2"/>
  <c r="L124" i="2"/>
  <c r="J124" i="2"/>
  <c r="G124" i="2"/>
  <c r="L123" i="2"/>
  <c r="J123" i="2"/>
  <c r="G123" i="2"/>
  <c r="L122" i="2"/>
  <c r="J122" i="2"/>
  <c r="G122" i="2"/>
  <c r="L121" i="2"/>
  <c r="J121" i="2"/>
  <c r="G121" i="2"/>
  <c r="L120" i="2"/>
  <c r="J120" i="2"/>
  <c r="G120" i="2"/>
  <c r="K117" i="2"/>
  <c r="L117" i="2" s="1"/>
  <c r="I117" i="2"/>
  <c r="J117" i="2" s="1"/>
  <c r="H117" i="2"/>
  <c r="G117" i="2"/>
  <c r="F117" i="2"/>
  <c r="E117" i="2"/>
  <c r="L116" i="2"/>
  <c r="J116" i="2"/>
  <c r="G116" i="2"/>
  <c r="L115" i="2"/>
  <c r="J115" i="2"/>
  <c r="G115" i="2"/>
  <c r="L114" i="2"/>
  <c r="J114" i="2"/>
  <c r="G114" i="2"/>
  <c r="L113" i="2"/>
  <c r="J113" i="2"/>
  <c r="G113" i="2"/>
  <c r="L112" i="2"/>
  <c r="J112" i="2"/>
  <c r="G112" i="2"/>
  <c r="L111" i="2"/>
  <c r="J111" i="2"/>
  <c r="G111" i="2"/>
  <c r="L110" i="2"/>
  <c r="J110" i="2"/>
  <c r="G110" i="2"/>
  <c r="L109" i="2"/>
  <c r="J109" i="2"/>
  <c r="G109" i="2"/>
  <c r="L108" i="2"/>
  <c r="J108" i="2"/>
  <c r="G108" i="2"/>
  <c r="L107" i="2"/>
  <c r="J107" i="2"/>
  <c r="G107" i="2"/>
  <c r="K106" i="2"/>
  <c r="L106" i="2" s="1"/>
  <c r="I106" i="2"/>
  <c r="J106" i="2" s="1"/>
  <c r="H106" i="2"/>
  <c r="H118" i="2" s="1"/>
  <c r="G106" i="2"/>
  <c r="F106" i="2"/>
  <c r="F118" i="2" s="1"/>
  <c r="E106" i="2"/>
  <c r="E118" i="2" s="1"/>
  <c r="L105" i="2"/>
  <c r="J105" i="2"/>
  <c r="G105" i="2"/>
  <c r="L104" i="2"/>
  <c r="J104" i="2"/>
  <c r="G104" i="2"/>
  <c r="L103" i="2"/>
  <c r="J103" i="2"/>
  <c r="G103" i="2"/>
  <c r="L102" i="2"/>
  <c r="J102" i="2"/>
  <c r="G102" i="2"/>
  <c r="L101" i="2"/>
  <c r="J101" i="2"/>
  <c r="G101" i="2"/>
  <c r="K98" i="2"/>
  <c r="I98" i="2"/>
  <c r="J98" i="2" s="1"/>
  <c r="H98" i="2"/>
  <c r="F98" i="2"/>
  <c r="G98" i="2" s="1"/>
  <c r="E98" i="2"/>
  <c r="L97" i="2"/>
  <c r="J97" i="2"/>
  <c r="G97" i="2"/>
  <c r="L96" i="2"/>
  <c r="J96" i="2"/>
  <c r="G96" i="2"/>
  <c r="L95" i="2"/>
  <c r="K95" i="2"/>
  <c r="J95" i="2"/>
  <c r="I95" i="2"/>
  <c r="H95" i="2"/>
  <c r="F95" i="2"/>
  <c r="G95" i="2" s="1"/>
  <c r="E95" i="2"/>
  <c r="L94" i="2"/>
  <c r="J94" i="2"/>
  <c r="G94" i="2"/>
  <c r="L92" i="2"/>
  <c r="J92" i="2"/>
  <c r="G92" i="2"/>
  <c r="L91" i="2"/>
  <c r="J91" i="2"/>
  <c r="G91" i="2"/>
  <c r="L90" i="2"/>
  <c r="J90" i="2"/>
  <c r="G90" i="2"/>
  <c r="L89" i="2"/>
  <c r="J89" i="2"/>
  <c r="G89" i="2"/>
  <c r="L88" i="2"/>
  <c r="J88" i="2"/>
  <c r="G88" i="2"/>
  <c r="L87" i="2"/>
  <c r="J87" i="2"/>
  <c r="G87" i="2"/>
  <c r="K86" i="2"/>
  <c r="L86" i="2" s="1"/>
  <c r="I86" i="2"/>
  <c r="J86" i="2" s="1"/>
  <c r="H86" i="2"/>
  <c r="G86" i="2"/>
  <c r="F86" i="2"/>
  <c r="E86" i="2"/>
  <c r="L85" i="2"/>
  <c r="J85" i="2"/>
  <c r="G85" i="2"/>
  <c r="L84" i="2"/>
  <c r="J84" i="2"/>
  <c r="G84" i="2"/>
  <c r="K83" i="2"/>
  <c r="L83" i="2" s="1"/>
  <c r="I83" i="2"/>
  <c r="J83" i="2" s="1"/>
  <c r="H83" i="2"/>
  <c r="H93" i="2" s="1"/>
  <c r="H99" i="2" s="1"/>
  <c r="G83" i="2"/>
  <c r="F83" i="2"/>
  <c r="F93" i="2" s="1"/>
  <c r="E83" i="2"/>
  <c r="E93" i="2" s="1"/>
  <c r="E99" i="2" s="1"/>
  <c r="L80" i="2"/>
  <c r="J80" i="2"/>
  <c r="G80" i="2"/>
  <c r="L79" i="2"/>
  <c r="J79" i="2"/>
  <c r="G79" i="2"/>
  <c r="L78" i="2"/>
  <c r="J78" i="2"/>
  <c r="G78" i="2"/>
  <c r="K77" i="2"/>
  <c r="I77" i="2"/>
  <c r="J77" i="2" s="1"/>
  <c r="H77" i="2"/>
  <c r="H81" i="2" s="1"/>
  <c r="F77" i="2"/>
  <c r="G77" i="2" s="1"/>
  <c r="E77" i="2"/>
  <c r="L76" i="2"/>
  <c r="J76" i="2"/>
  <c r="G76" i="2"/>
  <c r="L75" i="2"/>
  <c r="J75" i="2"/>
  <c r="G75" i="2"/>
  <c r="L74" i="2"/>
  <c r="J74" i="2"/>
  <c r="G74" i="2"/>
  <c r="L73" i="2"/>
  <c r="J73" i="2"/>
  <c r="G73" i="2"/>
  <c r="L72" i="2"/>
  <c r="K72" i="2"/>
  <c r="J72" i="2"/>
  <c r="I72" i="2"/>
  <c r="H72" i="2"/>
  <c r="F72" i="2"/>
  <c r="F81" i="2" s="1"/>
  <c r="G81" i="2" s="1"/>
  <c r="E72" i="2"/>
  <c r="L71" i="2"/>
  <c r="J71" i="2"/>
  <c r="G71" i="2"/>
  <c r="L70" i="2"/>
  <c r="J70" i="2"/>
  <c r="G70" i="2"/>
  <c r="L69" i="2"/>
  <c r="J69" i="2"/>
  <c r="G69" i="2"/>
  <c r="L68" i="2"/>
  <c r="J68" i="2"/>
  <c r="G68" i="2"/>
  <c r="L67" i="2"/>
  <c r="J67" i="2"/>
  <c r="G67" i="2"/>
  <c r="K66" i="2"/>
  <c r="L66" i="2" s="1"/>
  <c r="I66" i="2"/>
  <c r="J66" i="2" s="1"/>
  <c r="H66" i="2"/>
  <c r="F66" i="2"/>
  <c r="E66" i="2"/>
  <c r="E81" i="2" s="1"/>
  <c r="L65" i="2"/>
  <c r="J65" i="2"/>
  <c r="G65" i="2"/>
  <c r="L64" i="2"/>
  <c r="J64" i="2"/>
  <c r="G64" i="2"/>
  <c r="L63" i="2"/>
  <c r="J63" i="2"/>
  <c r="G63" i="2"/>
  <c r="L61" i="2"/>
  <c r="K61" i="2"/>
  <c r="J61" i="2"/>
  <c r="I61" i="2"/>
  <c r="H61" i="2"/>
  <c r="F61" i="2"/>
  <c r="G61" i="2" s="1"/>
  <c r="E61" i="2"/>
  <c r="L60" i="2"/>
  <c r="J60" i="2"/>
  <c r="G60" i="2"/>
  <c r="L59" i="2"/>
  <c r="J59" i="2"/>
  <c r="G59" i="2"/>
  <c r="L58" i="2"/>
  <c r="J58" i="2"/>
  <c r="G58" i="2"/>
  <c r="L57" i="2"/>
  <c r="J57" i="2"/>
  <c r="G57" i="2"/>
  <c r="L56" i="2"/>
  <c r="J56" i="2"/>
  <c r="G56" i="2"/>
  <c r="L55" i="2"/>
  <c r="J55" i="2"/>
  <c r="G55" i="2"/>
  <c r="L54" i="2"/>
  <c r="J54" i="2"/>
  <c r="G54" i="2"/>
  <c r="L53" i="2"/>
  <c r="J53" i="2"/>
  <c r="G53" i="2"/>
  <c r="L52" i="2"/>
  <c r="J52" i="2"/>
  <c r="G52" i="2"/>
  <c r="L51" i="2"/>
  <c r="J51" i="2"/>
  <c r="G51" i="2"/>
  <c r="K49" i="2"/>
  <c r="L48" i="2"/>
  <c r="J48" i="2"/>
  <c r="G48" i="2"/>
  <c r="L47" i="2"/>
  <c r="J47" i="2"/>
  <c r="G47" i="2"/>
  <c r="K46" i="2"/>
  <c r="I46" i="2"/>
  <c r="I49" i="2" s="1"/>
  <c r="H46" i="2"/>
  <c r="F46" i="2"/>
  <c r="G46" i="2" s="1"/>
  <c r="E46" i="2"/>
  <c r="L45" i="2"/>
  <c r="J45" i="2"/>
  <c r="G45" i="2"/>
  <c r="L44" i="2"/>
  <c r="J44" i="2"/>
  <c r="G44" i="2"/>
  <c r="K43" i="2"/>
  <c r="I43" i="2"/>
  <c r="H43" i="2"/>
  <c r="H49" i="2" s="1"/>
  <c r="F43" i="2"/>
  <c r="G43" i="2" s="1"/>
  <c r="E43" i="2"/>
  <c r="E49" i="2" s="1"/>
  <c r="L42" i="2"/>
  <c r="J42" i="2"/>
  <c r="G42" i="2"/>
  <c r="L41" i="2"/>
  <c r="J41" i="2"/>
  <c r="G41" i="2"/>
  <c r="L40" i="2"/>
  <c r="J40" i="2"/>
  <c r="G40" i="2"/>
  <c r="L39" i="2"/>
  <c r="J39" i="2"/>
  <c r="G39" i="2"/>
  <c r="L38" i="2"/>
  <c r="J38" i="2"/>
  <c r="G38" i="2"/>
  <c r="L37" i="2"/>
  <c r="J37" i="2"/>
  <c r="G37" i="2"/>
  <c r="H35" i="2"/>
  <c r="L34" i="2"/>
  <c r="J34" i="2"/>
  <c r="G34" i="2"/>
  <c r="L33" i="2"/>
  <c r="J33" i="2"/>
  <c r="G33" i="2"/>
  <c r="L32" i="2"/>
  <c r="J32" i="2"/>
  <c r="G32" i="2"/>
  <c r="L31" i="2"/>
  <c r="J31" i="2"/>
  <c r="G31" i="2"/>
  <c r="L30" i="2"/>
  <c r="J30" i="2"/>
  <c r="G30" i="2"/>
  <c r="L29" i="2"/>
  <c r="J29" i="2"/>
  <c r="G29" i="2"/>
  <c r="L28" i="2"/>
  <c r="J28" i="2"/>
  <c r="G28" i="2"/>
  <c r="L27" i="2"/>
  <c r="J27" i="2"/>
  <c r="G27" i="2"/>
  <c r="L26" i="2"/>
  <c r="J26" i="2"/>
  <c r="G26" i="2"/>
  <c r="L25" i="2"/>
  <c r="J25" i="2"/>
  <c r="G25" i="2"/>
  <c r="L24" i="2"/>
  <c r="J24" i="2"/>
  <c r="G24" i="2"/>
  <c r="L23" i="2"/>
  <c r="J23" i="2"/>
  <c r="G23" i="2"/>
  <c r="L22" i="2"/>
  <c r="J22" i="2"/>
  <c r="G22" i="2"/>
  <c r="K21" i="2"/>
  <c r="L21" i="2" s="1"/>
  <c r="I21" i="2"/>
  <c r="I35" i="2" s="1"/>
  <c r="J35" i="2" s="1"/>
  <c r="H21" i="2"/>
  <c r="G21" i="2"/>
  <c r="F21" i="2"/>
  <c r="E21" i="2"/>
  <c r="L20" i="2"/>
  <c r="J20" i="2"/>
  <c r="G20" i="2"/>
  <c r="L19" i="2"/>
  <c r="J19" i="2"/>
  <c r="G19" i="2"/>
  <c r="K18" i="2"/>
  <c r="L18" i="2" s="1"/>
  <c r="I18" i="2"/>
  <c r="J18" i="2" s="1"/>
  <c r="H18" i="2"/>
  <c r="F18" i="2"/>
  <c r="F35" i="2" s="1"/>
  <c r="G35" i="2" s="1"/>
  <c r="E18" i="2"/>
  <c r="E35" i="2" s="1"/>
  <c r="K16" i="2"/>
  <c r="F16" i="2"/>
  <c r="E16" i="2"/>
  <c r="E221" i="2" s="1"/>
  <c r="L15" i="2"/>
  <c r="J15" i="2"/>
  <c r="G15" i="2"/>
  <c r="K14" i="2"/>
  <c r="I14" i="2"/>
  <c r="I16" i="2" s="1"/>
  <c r="H14" i="2"/>
  <c r="H16" i="2" s="1"/>
  <c r="F14" i="2"/>
  <c r="G14" i="2" s="1"/>
  <c r="E14" i="2"/>
  <c r="L13" i="2"/>
  <c r="J13" i="2"/>
  <c r="G13" i="2"/>
  <c r="L12" i="2"/>
  <c r="J12" i="2"/>
  <c r="G12" i="2"/>
  <c r="L11" i="2"/>
  <c r="J11" i="2"/>
  <c r="G11" i="2"/>
  <c r="L10" i="2"/>
  <c r="J10" i="2"/>
  <c r="G10" i="2"/>
  <c r="L9" i="2"/>
  <c r="J9" i="2"/>
  <c r="G9" i="2"/>
  <c r="L8" i="2"/>
  <c r="J8" i="2"/>
  <c r="G8" i="2"/>
  <c r="L7" i="2"/>
  <c r="J7" i="2"/>
  <c r="G7" i="2"/>
  <c r="F47" i="1"/>
  <c r="E47" i="1"/>
  <c r="D47" i="1"/>
  <c r="C47" i="1"/>
  <c r="A47" i="1"/>
  <c r="F46" i="1"/>
  <c r="E46" i="1"/>
  <c r="D46" i="1"/>
  <c r="C46" i="1"/>
  <c r="A46" i="1"/>
  <c r="F45" i="1"/>
  <c r="E45" i="1"/>
  <c r="D45" i="1"/>
  <c r="C45" i="1"/>
  <c r="A45" i="1"/>
  <c r="F44" i="1"/>
  <c r="E44" i="1"/>
  <c r="D44" i="1"/>
  <c r="C44" i="1"/>
  <c r="A44" i="1"/>
  <c r="F43" i="1"/>
  <c r="E43" i="1"/>
  <c r="D43" i="1"/>
  <c r="C43" i="1"/>
  <c r="A43" i="1"/>
  <c r="F42" i="1"/>
  <c r="E42" i="1"/>
  <c r="D42" i="1"/>
  <c r="C42" i="1"/>
  <c r="A42" i="1"/>
  <c r="F41" i="1"/>
  <c r="E41" i="1"/>
  <c r="D41" i="1"/>
  <c r="C41" i="1"/>
  <c r="A41" i="1"/>
  <c r="F40" i="1"/>
  <c r="E40" i="1"/>
  <c r="D40" i="1"/>
  <c r="C40" i="1"/>
  <c r="A40" i="1"/>
  <c r="F39" i="1"/>
  <c r="E39" i="1"/>
  <c r="D39" i="1"/>
  <c r="C39" i="1"/>
  <c r="A39" i="1"/>
  <c r="F38" i="1"/>
  <c r="E38" i="1"/>
  <c r="D38" i="1"/>
  <c r="C38" i="1"/>
  <c r="A38" i="1"/>
  <c r="F37" i="1"/>
  <c r="E37" i="1"/>
  <c r="D37" i="1"/>
  <c r="C37" i="1"/>
  <c r="A37" i="1"/>
  <c r="F36" i="1"/>
  <c r="E36" i="1"/>
  <c r="D36" i="1"/>
  <c r="C36" i="1"/>
  <c r="A36" i="1"/>
  <c r="F35" i="1"/>
  <c r="E35" i="1"/>
  <c r="D35" i="1"/>
  <c r="C35" i="1"/>
  <c r="A35" i="1"/>
  <c r="F34" i="1"/>
  <c r="E34" i="1"/>
  <c r="D34" i="1"/>
  <c r="C34" i="1"/>
  <c r="A34" i="1"/>
  <c r="F33" i="1"/>
  <c r="E33" i="1"/>
  <c r="D33" i="1"/>
  <c r="C33" i="1"/>
  <c r="A33" i="1"/>
  <c r="F32" i="1"/>
  <c r="E32" i="1"/>
  <c r="D32" i="1"/>
  <c r="C32" i="1"/>
  <c r="A32" i="1"/>
  <c r="G31" i="1"/>
  <c r="F31" i="1"/>
  <c r="E31" i="1"/>
  <c r="D31" i="1"/>
  <c r="C31" i="1"/>
  <c r="B31" i="1"/>
  <c r="A31" i="1"/>
  <c r="G30" i="1"/>
  <c r="D30" i="1"/>
  <c r="C30" i="1"/>
  <c r="B30" i="1"/>
  <c r="A30" i="1"/>
  <c r="I25" i="1"/>
  <c r="G21" i="1"/>
  <c r="H21" i="1" s="1"/>
  <c r="I21" i="1" s="1"/>
  <c r="G20" i="1"/>
  <c r="G46" i="1" s="1"/>
  <c r="G19" i="1"/>
  <c r="G45" i="1" s="1"/>
  <c r="H18" i="1"/>
  <c r="I18" i="1" s="1"/>
  <c r="G18" i="1"/>
  <c r="G44" i="1" s="1"/>
  <c r="H17" i="1"/>
  <c r="I17" i="1" s="1"/>
  <c r="G17" i="1"/>
  <c r="G43" i="1" s="1"/>
  <c r="G16" i="1"/>
  <c r="G42" i="1" s="1"/>
  <c r="G15" i="1"/>
  <c r="H15" i="1" s="1"/>
  <c r="I15" i="1" s="1"/>
  <c r="H14" i="1"/>
  <c r="I14" i="1" s="1"/>
  <c r="G14" i="1"/>
  <c r="G40" i="1" s="1"/>
  <c r="G13" i="1"/>
  <c r="H13" i="1" s="1"/>
  <c r="I13" i="1" s="1"/>
  <c r="G12" i="1"/>
  <c r="G38" i="1" s="1"/>
  <c r="G11" i="1"/>
  <c r="G37" i="1" s="1"/>
  <c r="H10" i="1"/>
  <c r="I10" i="1" s="1"/>
  <c r="G10" i="1"/>
  <c r="G36" i="1" s="1"/>
  <c r="G9" i="1"/>
  <c r="G35" i="1" s="1"/>
  <c r="G8" i="1"/>
  <c r="G34" i="1" s="1"/>
  <c r="G7" i="1"/>
  <c r="H7" i="1" s="1"/>
  <c r="I7" i="1" s="1"/>
  <c r="H6" i="1"/>
  <c r="I6" i="1" s="1"/>
  <c r="G6" i="1"/>
  <c r="G32" i="1" s="1"/>
  <c r="J168" i="2" l="1"/>
  <c r="I173" i="2"/>
  <c r="J173" i="2" s="1"/>
  <c r="F99" i="2"/>
  <c r="G99" i="2" s="1"/>
  <c r="G93" i="2"/>
  <c r="G118" i="2"/>
  <c r="L185" i="2"/>
  <c r="K193" i="2"/>
  <c r="L193" i="2" s="1"/>
  <c r="H221" i="2"/>
  <c r="J16" i="2"/>
  <c r="G137" i="2"/>
  <c r="L168" i="2"/>
  <c r="J49" i="2"/>
  <c r="L153" i="2"/>
  <c r="K158" i="2"/>
  <c r="G185" i="2"/>
  <c r="F193" i="2"/>
  <c r="G193" i="2" s="1"/>
  <c r="L137" i="2"/>
  <c r="H16" i="1"/>
  <c r="I16" i="1" s="1"/>
  <c r="J14" i="2"/>
  <c r="G16" i="2"/>
  <c r="G18" i="2"/>
  <c r="J46" i="2"/>
  <c r="I81" i="2"/>
  <c r="J81" i="2" s="1"/>
  <c r="I93" i="2"/>
  <c r="K118" i="2"/>
  <c r="L118" i="2" s="1"/>
  <c r="I137" i="2"/>
  <c r="J137" i="2" s="1"/>
  <c r="H8" i="1"/>
  <c r="I8" i="1" s="1"/>
  <c r="H11" i="1"/>
  <c r="I11" i="1" s="1"/>
  <c r="H19" i="1"/>
  <c r="I19" i="1" s="1"/>
  <c r="G33" i="1"/>
  <c r="G41" i="1"/>
  <c r="J21" i="2"/>
  <c r="K35" i="2"/>
  <c r="L35" i="2" s="1"/>
  <c r="G72" i="2"/>
  <c r="L128" i="2"/>
  <c r="L143" i="2"/>
  <c r="I153" i="2"/>
  <c r="F168" i="2"/>
  <c r="G180" i="2"/>
  <c r="I206" i="2"/>
  <c r="J206" i="2" s="1"/>
  <c r="F220" i="2"/>
  <c r="G220" i="2" s="1"/>
  <c r="I118" i="2"/>
  <c r="J118" i="2" s="1"/>
  <c r="L14" i="2"/>
  <c r="J43" i="2"/>
  <c r="L46" i="2"/>
  <c r="F49" i="2"/>
  <c r="G49" i="2" s="1"/>
  <c r="G66" i="2"/>
  <c r="L77" i="2"/>
  <c r="K81" i="2"/>
  <c r="L81" i="2" s="1"/>
  <c r="K93" i="2"/>
  <c r="L198" i="2"/>
  <c r="J208" i="2"/>
  <c r="F204" i="2"/>
  <c r="L204" i="2" s="1"/>
  <c r="H9" i="1"/>
  <c r="I9" i="1" s="1"/>
  <c r="H12" i="1"/>
  <c r="I12" i="1" s="1"/>
  <c r="H20" i="1"/>
  <c r="I20" i="1" s="1"/>
  <c r="L43" i="2"/>
  <c r="L98" i="2"/>
  <c r="F158" i="2"/>
  <c r="G158" i="2" s="1"/>
  <c r="K173" i="2"/>
  <c r="L208" i="2"/>
  <c r="G39" i="1"/>
  <c r="G47" i="1"/>
  <c r="L16" i="2"/>
  <c r="I193" i="2"/>
  <c r="J193" i="2" s="1"/>
  <c r="I99" i="2" l="1"/>
  <c r="J99" i="2" s="1"/>
  <c r="J93" i="2"/>
  <c r="I221" i="2"/>
  <c r="J221" i="2" s="1"/>
  <c r="G204" i="2"/>
  <c r="F206" i="2"/>
  <c r="F173" i="2"/>
  <c r="G173" i="2" s="1"/>
  <c r="G168" i="2"/>
  <c r="L158" i="2"/>
  <c r="I158" i="2"/>
  <c r="J158" i="2" s="1"/>
  <c r="J153" i="2"/>
  <c r="F221" i="2"/>
  <c r="G221" i="2" s="1"/>
  <c r="L49" i="2"/>
  <c r="L220" i="2"/>
  <c r="K99" i="2"/>
  <c r="L99" i="2" s="1"/>
  <c r="L93" i="2"/>
  <c r="G206" i="2" l="1"/>
  <c r="L206" i="2"/>
  <c r="L173" i="2"/>
  <c r="K221" i="2"/>
  <c r="L221" i="2" s="1"/>
</calcChain>
</file>

<file path=xl/sharedStrings.xml><?xml version="1.0" encoding="utf-8"?>
<sst xmlns="http://schemas.openxmlformats.org/spreadsheetml/2006/main" count="542" uniqueCount="308">
  <si>
    <t>ตัวชี้วัด</t>
  </si>
  <si>
    <t>1.1.1 ร้อยละของผู้จ้างงานที่พอใจอย่างยิ่งในคุณลักษณะของบัณฑิต</t>
  </si>
  <si>
    <t>ผลการดำเนินงาน</t>
  </si>
  <si>
    <t>หน่วยงานเจ้าภาพ</t>
  </si>
  <si>
    <t>กองบริการการศึกษา</t>
  </si>
  <si>
    <t>รอบ 8 เดือน</t>
  </si>
  <si>
    <t>ผู้รับผิดชอบ</t>
  </si>
  <si>
    <t>นายเศรษฐศิริ</t>
  </si>
  <si>
    <t>เสาสมพบ</t>
  </si>
  <si>
    <t>โทร.1027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</si>
  <si>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</si>
  <si>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</si>
  <si>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</si>
  <si>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</si>
  <si>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จำนวนผู้ตอบแบบสอบถาม
ความพึงพอใจที่ให้คะแนนสูงสุด 2 ระดับแรก</t>
  </si>
  <si>
    <t>จำนวนผู้ตอบแบบสอบถามทั้งหมด</t>
  </si>
  <si>
    <t>คิดเป็นร้อยละ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</si>
  <si>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</si>
  <si>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</si>
  <si>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</si>
  <si>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</si>
  <si>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1) คณะครุศาสตร์</t>
  </si>
  <si>
    <t>N/A</t>
  </si>
  <si>
    <t>-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</si>
  <si>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</si>
  <si>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</si>
  <si>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</si>
  <si>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</si>
  <si>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</si>
  <si>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</si>
  <si>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</si>
  <si>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</si>
  <si>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</si>
  <si>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</si>
  <si>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6) คณะศิลปกรรมศาสตร์</t>
  </si>
  <si>
    <t>7)  บัณฑิตวิทยาลัย</t>
  </si>
  <si>
    <t>8) วิทยาลัยนวัตกรรมและการจัดการ</t>
  </si>
  <si>
    <t>9) วิทยาลัยพยาบาลและสุขภาพ</t>
  </si>
  <si>
    <t>10) วิทยาลัยสหเวชศาสตร์</t>
  </si>
  <si>
    <t>11) วิทยาลัยโลจิสติกส์และซัพพลายเชน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</si>
  <si>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</si>
  <si>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</si>
  <si>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</si>
  <si>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</si>
  <si>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ระดับมหาวิทยาลัย</t>
  </si>
  <si>
    <t>หมายเหตุ *วันที่จะแสดงผลดำเนินการได้ 30 มิถุนายน 2565</t>
  </si>
  <si>
    <t>ตัวชี้วัดระดับเจ้าภาพ</t>
  </si>
  <si>
    <t>1.1.1 (S) ระดับความสำเร็จของการดำเนินการตามแนวทางตามตัวชี้วัด ร้อยละของผู้จ้างงานที่พอใจอย่างยิ่งในคุณลักษณะของบัณฑิต</t>
  </si>
  <si>
    <t>คะแนน</t>
  </si>
  <si>
    <t>ห้ามลบ สรุปกราฟ</t>
  </si>
  <si>
    <t>จำนวนผู้ตอบแบบสอบถาม
ความพึงพอใจที่ให้คะแนน
สูงสุด 2 ระดับแรก</t>
  </si>
  <si>
    <t>จำนวนผู้ตอบ
แบบสอบถามทั้งหมด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</si>
  <si>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</si>
  <si>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</si>
  <si>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</si>
  <si>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</si>
  <si>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</si>
  <si>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</si>
  <si>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</si>
  <si>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</si>
  <si>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</si>
  <si>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</si>
  <si>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</si>
  <si>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</si>
  <si>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</si>
  <si>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</si>
  <si>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</si>
  <si>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มหาวิทยาลัย</t>
  </si>
  <si>
    <t xml:space="preserve">หลักสูตร </t>
  </si>
  <si>
    <t>สาขาวิชา</t>
  </si>
  <si>
    <t>ร้อยละบัณฑิตที่ได้รับการประเมิน</t>
  </si>
  <si>
    <t>ร้อยละของผู้จ้างงานที่พอใจอย่างยิ่งในคุณลักษณะของบัณฑิต</t>
  </si>
  <si>
    <t>ระดับคะแนนคุณภาพของบัณฑิต</t>
  </si>
  <si>
    <t>หลักสูตรใหม่/ปรับปรุง</t>
  </si>
  <si>
    <t>จำนวนบัณฑิตผู้ที่สำเร็จการศึกษา</t>
  </si>
  <si>
    <t>จำนวนบัณฑิตที่ได้รับการประเมิน</t>
  </si>
  <si>
    <t>จำนวนผู้ใช้งานบัณฑิตที่ตอบแบบความพึงพอใจอยู่ในระดับ 9 ถึง10</t>
  </si>
  <si>
    <t>จำนวนผู้จ้างงานที่ตอบแบบประเมินทั้งหมด</t>
  </si>
  <si>
    <t>ผลรวมของค่าคะแนนที่ได้จากการประเมินบัณฑิต</t>
  </si>
  <si>
    <t>ค่าเฉลี่ยคะแนนประเมินบัณฑิต</t>
  </si>
  <si>
    <t>1. คณะครุศาสตร์</t>
  </si>
  <si>
    <t>ครุศาสตรบัณฑิต 4 ปี</t>
  </si>
  <si>
    <t>ภาษาไทย</t>
  </si>
  <si>
    <t>หลักสูตรปรับปรุง  พ.ศ. 2562</t>
  </si>
  <si>
    <t>ภาษาอังกฤษ</t>
  </si>
  <si>
    <t>วิทยาศาสตร์ทั่วไป</t>
  </si>
  <si>
    <t>คณิตศาสตร์</t>
  </si>
  <si>
    <t>การศึกษาปฐมวัย</t>
  </si>
  <si>
    <t>เทคโนโลยีการศึกษาและคอมพิวเตอร์(เดิมนวัตกรรมและเทคโนโลยีการศึกษา)</t>
  </si>
  <si>
    <t>สังคมศึกษา</t>
  </si>
  <si>
    <t>รวมระดับปริญญาตรี</t>
  </si>
  <si>
    <t>หลักสูตรประกาศนียบัตรบัณฑิตวิชาชีพ</t>
  </si>
  <si>
    <t>หลักสูตรปรับปรุง  พ.ศ. 2563</t>
  </si>
  <si>
    <t>รวม</t>
  </si>
  <si>
    <t>2. คณะวิทยาศาสตร์และเทคโนโลยี</t>
  </si>
  <si>
    <t>วิทยาศาสตรบัณฑิต</t>
  </si>
  <si>
    <t>ชีววิทยาสิ่งแวดล้อม</t>
  </si>
  <si>
    <t>หลักสูตรปรับปรุง พ.ศ.2563</t>
  </si>
  <si>
    <t xml:space="preserve">  แขนงวิชาชีววิทยา</t>
  </si>
  <si>
    <t xml:space="preserve">  แขนงวิชาวิทยาศาสตร์และเทคโนโลยีสิ่งแวดล้อม(วิทยาศาสตร์สิ่งแวดล้อม) </t>
  </si>
  <si>
    <t>จุลชีววิทยาอุตสาหกรรมอาหารและนวัตกรรมชีวภาพ</t>
  </si>
  <si>
    <t xml:space="preserve">   แขนงวิชาจุลชีววิทยาอุตสาหกรรมอาหารและผลิตภัณฑ์(จุลชีววิทยาอุตสาหกรรม)</t>
  </si>
  <si>
    <t xml:space="preserve">   แขนงวิชานวัตกรรมผลิตภัณฑ์ชีวภาพ(เทคโนโลยีชีวภาพ) </t>
  </si>
  <si>
    <t>ฟิสิกส์ประยุกต์</t>
  </si>
  <si>
    <t>หลักสูตรปรับปรุง พ.ศ.2558</t>
  </si>
  <si>
    <t xml:space="preserve">วิทยาการคอมพิวเตอร์ </t>
  </si>
  <si>
    <t>หลักสูตรปรับปรุง พ.ศ.2559</t>
  </si>
  <si>
    <t xml:space="preserve">เทคโนโลยีสารสนเทศ  </t>
  </si>
  <si>
    <t xml:space="preserve">วิทยาศาสตร์และเทคโนโลยีการอาหาร </t>
  </si>
  <si>
    <t xml:space="preserve">เคมี </t>
  </si>
  <si>
    <t xml:space="preserve">คณิตศาสตร์สารสนเทศ </t>
  </si>
  <si>
    <t>สถิติประยุกต์ (19+1)สถิติประยุกต์ (การจัดการเทคโนโลยีสารสนเทศ)รวมสถิติประยุกต์1คน</t>
  </si>
  <si>
    <t>คหกรรมศาสตร์(อุตสาหกรรมอาหารและการบริการ)</t>
  </si>
  <si>
    <t>นิติวิทยาศาสตร์</t>
  </si>
  <si>
    <t>หลักสูตรใหม่ พ.ศ.2559</t>
  </si>
  <si>
    <t>วิทยาศาสตร์การกีฬาและสุขภาพ</t>
  </si>
  <si>
    <t>หลักสูตปรับปรุง  พ.ศ. 2560</t>
  </si>
  <si>
    <t>วิทยาศาสตรมหาบัณฑิต</t>
  </si>
  <si>
    <t>การจัดการสิ่งแวดล้อมเมืองและอุตสาหกรรมอย่างยั่งยืน</t>
  </si>
  <si>
    <t>หลักสูตรปรับปรุง พ.ศ. 2563</t>
  </si>
  <si>
    <t>3. คณะมนุษยศาสตร์และสังคมศาสตร์</t>
  </si>
  <si>
    <t xml:space="preserve">วิทยาศาสตรบัณฑิต </t>
  </si>
  <si>
    <t xml:space="preserve">ภูมิศาสตร์และภูมิสารสนเทศ </t>
  </si>
  <si>
    <t>หลักสูตรปรับปรุง  พ.ศ. 2559</t>
  </si>
  <si>
    <t>ศิลปศาสตรบัณฑิต</t>
  </si>
  <si>
    <t xml:space="preserve">ภาษาไทย </t>
  </si>
  <si>
    <t xml:space="preserve">ภาษาอังกฤษ </t>
  </si>
  <si>
    <t xml:space="preserve">ภาษาจีน </t>
  </si>
  <si>
    <t xml:space="preserve">ภาษาญี่ปุ่น </t>
  </si>
  <si>
    <t>ภาษาอังกฤษธุรกิจ</t>
  </si>
  <si>
    <t>การจัดการสังคมและวัฒนธรรม</t>
  </si>
  <si>
    <t xml:space="preserve">   - แขนงวิชาการจัดการพัฒนาสังคม (จัดการนวัตกรรมสังคม)</t>
  </si>
  <si>
    <t xml:space="preserve">   - แขนงวิชาการจัดการทางวัฒนธรรม</t>
  </si>
  <si>
    <t>สารสนเทศศาสตรบัณฑิต</t>
  </si>
  <si>
    <t>สารสนเทศศาสตร์</t>
  </si>
  <si>
    <t>หลักสูตรปรับปรุง  พ.ศ. 2560</t>
  </si>
  <si>
    <t xml:space="preserve">   - แขนงวิชาระบบสารสนเทศเพื่อการจัดการ</t>
  </si>
  <si>
    <t xml:space="preserve">   - แขนงวิชาสารสนเทศศึกษา(บรรณารักษ์)</t>
  </si>
  <si>
    <t>ระดับปริญญาตรี</t>
  </si>
  <si>
    <t>4. คณะวิทยาการจัดการ</t>
  </si>
  <si>
    <t>เศรษฐศาสตรบัณฑิต</t>
  </si>
  <si>
    <t>เศรษฐศาสตร์ธุรกิจ</t>
  </si>
  <si>
    <t xml:space="preserve">บัญชีบัณฑิต </t>
  </si>
  <si>
    <t>การบัญชี</t>
  </si>
  <si>
    <t xml:space="preserve">บริหารธุรกิจบัณฑิต </t>
  </si>
  <si>
    <t>บริหารธุรกิจบัณฑิต</t>
  </si>
  <si>
    <t xml:space="preserve">   - แขนงวิชาการเงินการธนาคาร</t>
  </si>
  <si>
    <t xml:space="preserve">   - แขนงวิชาธุรกิจระหว่างประเทศ</t>
  </si>
  <si>
    <t xml:space="preserve">   - แขนงวิชาการบริหารทรัพยากรมนุษย์</t>
  </si>
  <si>
    <t xml:space="preserve">   - แขนงวิชาการประกอบการธุรกิจ</t>
  </si>
  <si>
    <t xml:space="preserve">   - แขนงวิชาการจัดการธุรกิจบริการ</t>
  </si>
  <si>
    <t xml:space="preserve">   - แขนงวิชาการตลาด</t>
  </si>
  <si>
    <t>คอมพิวเตอร์ธุรกิจ</t>
  </si>
  <si>
    <t>5. คณะเทคโนโลยีอุตสาหกรรม</t>
  </si>
  <si>
    <t>การออกแบบตกแต่งภายในและนิทรรศการ</t>
  </si>
  <si>
    <t>การจัดการอุตสาหกรรม</t>
  </si>
  <si>
    <t>วิศวกรรมศาสตรบัณฑิต</t>
  </si>
  <si>
    <t>วิศวกรรมคอมพิวเตอร์</t>
  </si>
  <si>
    <t>อุตสาหกรรมการพิมพ์</t>
  </si>
  <si>
    <t xml:space="preserve">   - แขนงวิชาเทคโนโลยีการพิมพ์</t>
  </si>
  <si>
    <t xml:space="preserve">   - แขนงวิชาการออกแบบสิ่งพิมพ์</t>
  </si>
  <si>
    <t xml:space="preserve">   - แขนงวิชาการจัดการอุตสาหกรรมการพิมพ์</t>
  </si>
  <si>
    <t>การบริหารทรัพยากรอาคาร</t>
  </si>
  <si>
    <t>การออกแบบกราฟิกและมัลติมีเดีย</t>
  </si>
  <si>
    <t>เทคโนโลยีไฟฟ้า</t>
  </si>
  <si>
    <t xml:space="preserve">   - แขนงวิชาเทคโนโลยีไฟฟ้าอุตสาหกรรม</t>
  </si>
  <si>
    <t xml:space="preserve">   - แขนงวิชาเทคโนโลยีอิเล็กทรอนิกส์</t>
  </si>
  <si>
    <t xml:space="preserve">   - แขนงวิชาเทคโนโลยีพลังงาน</t>
  </si>
  <si>
    <t xml:space="preserve">เทคโนโลยีความปลอดภัยและอาชีวอนามัย </t>
  </si>
  <si>
    <t xml:space="preserve">การออกแบบผลิตภัณฑ์อุตสาหกรรม </t>
  </si>
  <si>
    <t xml:space="preserve">   - แขนงวิชาการออกแบบผลิตภัณฑ์อุตสาหกรรม (Industrial Design)</t>
  </si>
  <si>
    <t xml:space="preserve">   - แขนงวิชานวัตกรรมการออกแบบและธุรกิจสร้างสรรค์ (Innovation Design and creative economy)</t>
  </si>
  <si>
    <t>เทคโนโลยีคอมพิวเตอร์เพื่องานสถาปัตยกรรม</t>
  </si>
  <si>
    <t>6. คณะศิลปกรรมศาสตร์</t>
  </si>
  <si>
    <t>ศิลปกรรมศาสตรบัณฑิต</t>
  </si>
  <si>
    <t>ดนตรี</t>
  </si>
  <si>
    <t xml:space="preserve">   - แขนงวิชาดนตรีตะวันตก</t>
  </si>
  <si>
    <t xml:space="preserve">   - แขนงวิชาดนตรีไทย </t>
  </si>
  <si>
    <t>ศิลปะการแสดง</t>
  </si>
  <si>
    <t xml:space="preserve">   - แขนงวิชานาฏศิลป์ไทย (Performing Arts – Thai Dance)</t>
  </si>
  <si>
    <t xml:space="preserve">   - แขนงวิชาศิลปะการละคร (Performing Arts – Theatre Arts)</t>
  </si>
  <si>
    <t>การออกแบบนิเทศศิลป์</t>
  </si>
  <si>
    <t>หลักสูตรปรับปรุง พ.ศ. 2560</t>
  </si>
  <si>
    <t>การออกแบบเครื่องแต่งกาย</t>
  </si>
  <si>
    <t>การออกแบบผลิตภัณฑ์สร้างสรรค์(การออกแบบผลิตภัณฑ์หัตถกรรม)</t>
  </si>
  <si>
    <t>จิตรกรรม</t>
  </si>
  <si>
    <t>ศิลปศาสตรมหาบัณฑิต</t>
  </si>
  <si>
    <t>ระดับปริญญาโท</t>
  </si>
  <si>
    <t>ปรัชญาดุษฎีบัณฑิต</t>
  </si>
  <si>
    <t>หลักสูตรใหม่ พ.ศ.2562</t>
  </si>
  <si>
    <t>ทัศนศิลป์และการออกแบบ</t>
  </si>
  <si>
    <t>ระดับปริญญาเอก</t>
  </si>
  <si>
    <t>7. บัณฑิตวิทยาลัย</t>
  </si>
  <si>
    <t>บริหารธุรกิจมหาบัณฑิต</t>
  </si>
  <si>
    <t>หลักสูตรปรับปรุง พ.ศ. 2559</t>
  </si>
  <si>
    <t>การแพทย์แผนไทยประยุกต์</t>
  </si>
  <si>
    <t>การบริหารการพัฒนา</t>
  </si>
  <si>
    <t>หลักสูตรใหม่ พ.ศ. 2559</t>
  </si>
  <si>
    <t>ครุศาสตรมหาบัณฑิต</t>
  </si>
  <si>
    <t xml:space="preserve">การบริหารการศึกษา </t>
  </si>
  <si>
    <t>ปรัชญาและจริยศาสตร์</t>
  </si>
  <si>
    <t>หลักสูตรปรับปรุง พ.ศ. 2558</t>
  </si>
  <si>
    <t>ภาษาศาสตร์</t>
  </si>
  <si>
    <t>หลักสูตรปรับปรุง พ.ศ. 2561</t>
  </si>
  <si>
    <t>นิเทศศาสตรมหาบัณฑิต</t>
  </si>
  <si>
    <t>นวัตกรรมการสื่อสารภาครัฐและภาคเอกชน</t>
  </si>
  <si>
    <t>หลักสูตรใหม่ พ.ศ.2561</t>
  </si>
  <si>
    <t>นิเทศศาสตรดุษฎีบัณฑิต</t>
  </si>
  <si>
    <t>การสื่อสาร</t>
  </si>
  <si>
    <t>บริหารธุรกิจดุษฎีบัณฑิต</t>
  </si>
  <si>
    <t>8. วิทยาลัยนวัตกรรมและการจัดการ</t>
  </si>
  <si>
    <t>การจัดการทุนมนุษย์และองค์การ</t>
  </si>
  <si>
    <t>การจัดการคุณภาพ</t>
  </si>
  <si>
    <t>การจัดการระบบสารสนเทศเพื่อธุรกิจ</t>
  </si>
  <si>
    <t>เทคโนโลยีสารสนเทศและการสื่อสารการตลาด</t>
  </si>
  <si>
    <t>การจัดการอีสปอร์ต</t>
  </si>
  <si>
    <t>การจัดการการค้า</t>
  </si>
  <si>
    <t>นวัตกรรมการค้าระหว่างประเทศ</t>
  </si>
  <si>
    <t>การจัดการฟุตบอลอาชีพ</t>
  </si>
  <si>
    <t>หลักสูตรปรับปรุง พ.ศ. 2562</t>
  </si>
  <si>
    <t>การจัดการมหาบัณฑิต</t>
  </si>
  <si>
    <t>นวัตกรรมการจัดการ</t>
  </si>
  <si>
    <t>หลักสูตรใหม่ พ.ศ.2560</t>
  </si>
  <si>
    <t>นวัตกรรมการจัดการทุนมนุษย์และการประกอบการ</t>
  </si>
  <si>
    <t>หลักสูตรใหม่ พ.ศ.2563</t>
  </si>
  <si>
    <t>การจัดการการกีฬา</t>
  </si>
  <si>
    <t>9. วิทยาลัยพยาบาลและสุขภาพ</t>
  </si>
  <si>
    <t>พยาบาลศาสตรบัณฑิต</t>
  </si>
  <si>
    <t>พยาบาลศาสตร์</t>
  </si>
  <si>
    <t>10. วิทยาลัยสหเวชศาสตร์</t>
  </si>
  <si>
    <t>สาธารณสุขศาสตรบัณฑิต</t>
  </si>
  <si>
    <t>สาธารณสุขศาสตร์</t>
  </si>
  <si>
    <t>หลักสูตรปรับปรุง พ.ศ.2561</t>
  </si>
  <si>
    <t>วิทยาศาสตร์สุขภาพ</t>
  </si>
  <si>
    <t xml:space="preserve">   - แขนงวิชาการดูแลสุขภาพเด็ก (Major in Childhood Health Care)</t>
  </si>
  <si>
    <t xml:space="preserve">   - แขนงวิชาการดูแลสุขภาพผู้สูงอายุ (Major in the Elderly Health Care)</t>
  </si>
  <si>
    <t xml:space="preserve">   - แขนงวิชาการดูแลสุขภาพและความงาม (Major in Beauty and Health Care)</t>
  </si>
  <si>
    <t>เลขานุการการแพทย์และสาธารณสุข</t>
  </si>
  <si>
    <t>หลักสูตรใหม่  พ.ศ. 2559</t>
  </si>
  <si>
    <t>การแพทย์แผนไทยประยุกต์บัณฑิต</t>
  </si>
  <si>
    <t>การแพทย์แผนจีนบัณฑิต</t>
  </si>
  <si>
    <t>การแพทย์แผนจีน</t>
  </si>
  <si>
    <t>สาธารณสุขศาสตร์และการส่งเสริมสุขภาพ</t>
  </si>
  <si>
    <t>การจัดการธุรกิจบริการสุขภาพ</t>
  </si>
  <si>
    <t>กัญชาเวชศาสตร์</t>
  </si>
  <si>
    <t>สาธารณสุขศาสตรมหาบัณฑิต</t>
  </si>
  <si>
    <t>สาธารณสุขศาสตรดุษฎีบัณฑิต</t>
  </si>
  <si>
    <t>11. วิทยาลัยโลจิสติกส์และซัพพลายเชน</t>
  </si>
  <si>
    <t>การจัดการโลจิสติกส์</t>
  </si>
  <si>
    <t>การจัดการโลจิสติกส์(นานาชาติ)(การจัดการซัพพลายเชนสากล (นานาชาติ))</t>
  </si>
  <si>
    <t>การจัดการซัพพลายเชนธุรกิจ</t>
  </si>
  <si>
    <t xml:space="preserve">   - แขนงวิชาธุรกิจพาณิชยนาวี</t>
  </si>
  <si>
    <t xml:space="preserve">   - แขนงวิชาการจัดการธุรกิจค้าปลีก</t>
  </si>
  <si>
    <t xml:space="preserve">   - แขนงวิชาการจัดการโซ่อุปทานธุรกิจอาหารและบริการ</t>
  </si>
  <si>
    <t xml:space="preserve">   - แขนงวิชาการจัดการการขนส่ง</t>
  </si>
  <si>
    <t xml:space="preserve">   - แขนงวิชาการจัดการการขนส่งสินค้าทางอากาศ</t>
  </si>
  <si>
    <t>การจัดการโลจิสติกส์และซัพพลายเชน</t>
  </si>
  <si>
    <t>12. วิทยาลัยสถาปัตยกรรมศาสตร์</t>
  </si>
  <si>
    <t>สถาปัตยกรรมบัณฑิต</t>
  </si>
  <si>
    <t>สถาปัตยกรรม</t>
  </si>
  <si>
    <t>หลักสูตรใหม่  พ.ศ. 2557</t>
  </si>
  <si>
    <t>13. วิทยาลัยการเมืองและการปกครอง</t>
  </si>
  <si>
    <t xml:space="preserve">นิติศาสตรบัณฑิต </t>
  </si>
  <si>
    <t>นิติศาสตร์</t>
  </si>
  <si>
    <t>รัฐศาสตรบัณฑิต</t>
  </si>
  <si>
    <t>รัฐศาสตร์</t>
  </si>
  <si>
    <t>รัฐประศาสนศาสตรบัณฑิต</t>
  </si>
  <si>
    <t>รัฐประศาสนศาสตร์</t>
  </si>
  <si>
    <t xml:space="preserve">   - แขนงวิชาการปกครองท้องถิ่น</t>
  </si>
  <si>
    <t xml:space="preserve">   - แขนงวิชาการบริหารรัฐกิจ(รัฐประศาสนศาสตร์)</t>
  </si>
  <si>
    <t xml:space="preserve">   - แขนงวิชาการบริหารภาครัฐและเอกชน</t>
  </si>
  <si>
    <t>การบริหารงานตำรวจ</t>
  </si>
  <si>
    <t>หลักสูตรปรับปรุง พ.ศ.2562</t>
  </si>
  <si>
    <t>รัฐประศาสนศาสตรมหาบัณฑิต</t>
  </si>
  <si>
    <t>รัฐประศาสนศาสตร์(การจัดการภาครัฐและเอกชน)</t>
  </si>
  <si>
    <t>รัฐศาสตรมหาบัณฑิต</t>
  </si>
  <si>
    <t>การเมืองการปกครอง</t>
  </si>
  <si>
    <t xml:space="preserve">หลักสูตรศิลปศาสตรมหาบัณฑิต </t>
  </si>
  <si>
    <t>การจัดการท่องเที่ยวและบริการ</t>
  </si>
  <si>
    <t>หลักสูตรใหม่ พ.ศ. 2560</t>
  </si>
  <si>
    <t>รัฐศาสตรดุษฎีบัณฑิต</t>
  </si>
  <si>
    <t>14. วิทยาลัยการจัดการอุตสาหกรรมบริการ</t>
  </si>
  <si>
    <t>การจัดการท่องเที่ยว</t>
  </si>
  <si>
    <t>ธุรกิจการบิน</t>
  </si>
  <si>
    <t>บริหารธุรกิจระหว่างประเทศ</t>
  </si>
  <si>
    <t>การโรงแรม</t>
  </si>
  <si>
    <t xml:space="preserve">   - แขนงวิชาHotel Management (การจัดการโรงแรมและการท่องเที่ยว33คน)</t>
  </si>
  <si>
    <t xml:space="preserve">   - แขนงวิชาRestaurant Business( ธุรกิจภัตตาคาร18คน)</t>
  </si>
  <si>
    <t>การจัดการโรงแรมและธุรกิจที่พัก</t>
  </si>
  <si>
    <t xml:space="preserve">การจัดการอุตสาหกรรมท่องเที่ยวและบริการ </t>
  </si>
  <si>
    <t>ครุศาสตรบัณฑิต</t>
  </si>
  <si>
    <t>คณิตศาสตร์ศึกษา</t>
  </si>
  <si>
    <t>15. วิทยาลัยนิเทศศาสตร์</t>
  </si>
  <si>
    <t>ศิลปบัณฑิต</t>
  </si>
  <si>
    <t xml:space="preserve">ศิลปะภาพยนตร์ </t>
  </si>
  <si>
    <t xml:space="preserve">   - แขนงวิชาการสร้างภาพยนตร์ (Film Production) </t>
  </si>
  <si>
    <t xml:space="preserve">   - แขนงวิชาศิลปะการแสดงประยุกต์ (Applied Performing Arts)</t>
  </si>
  <si>
    <t>การสร้างสรรค์และสื่อดิจิทัล</t>
  </si>
  <si>
    <t xml:space="preserve">   - แขนงวิชาการออกแบบดิจิทัล (Digital Design)</t>
  </si>
  <si>
    <r>
      <t xml:space="preserve">   - แขนงวิชาการตลาดดิจิทัล (Digital Marketing</t>
    </r>
    <r>
      <rPr>
        <b/>
        <sz val="16"/>
        <color theme="1"/>
        <rFont val="TH SarabunPSK"/>
        <family val="2"/>
      </rPr>
      <t xml:space="preserve">) </t>
    </r>
  </si>
  <si>
    <t>นิเทศศาสตรบัณฑิต</t>
  </si>
  <si>
    <t>หลักสูตรปรับปรุง พ.ศ.2560</t>
  </si>
  <si>
    <t xml:space="preserve">   - แขนงวิชาวารสารศาสตร์ (Journalism)</t>
  </si>
  <si>
    <t xml:space="preserve">   - แขนงวิชาการประชาสัมพันธ์และการสื่อสารองค์กร(Public Relations and Corporate Communication)</t>
  </si>
  <si>
    <t xml:space="preserve">   - แขนงวิชาการโฆษณาและสื่อสารการตลาด(Advertising and Marketing Communication)</t>
  </si>
  <si>
    <t xml:space="preserve">   - แขนงวิชาวิทยุกระจายเสียงและวิทยุโทรทัศน์(Radio and Television Broadcasting)</t>
  </si>
  <si>
    <t xml:space="preserve">   - แขนงวิชาภาพยนตร์และสื่อดิจิทัล(Films and Digital Media)</t>
  </si>
  <si>
    <t>รวมทั้งหมด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</si>
</sst>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.00"/>
    <numFmt numFmtId="188" formatCode="0.0000"/>
  </numFmts>
  <fonts count="24" x14ac:knownFonts="1">
    <font>
      <sz val="11"/>
      <color theme="1"/>
      <name val="Tahoma"/>
      <scheme val="minor"/>
    </font>
    <font>
      <b/>
      <sz val="20"/>
      <color theme="0"/>
      <name val="TH SarabunPSK"/>
      <family val="2"/>
    </font>
    <font>
      <sz val="11"/>
      <name val="TH SarabunPSK"/>
      <family val="2"/>
    </font>
    <font>
      <b/>
      <sz val="20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rgb="FF833C0B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b/>
      <sz val="16"/>
      <color rgb="FFD8D8D8"/>
      <name val="TH SarabunPSK"/>
      <family val="2"/>
    </font>
    <font>
      <b/>
      <sz val="15"/>
      <color theme="1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sz val="16"/>
      <color rgb="FFFF0000"/>
      <name val="TH SarabunPSK"/>
      <family val="2"/>
    </font>
    <font>
      <b/>
      <sz val="18"/>
      <color theme="0"/>
      <name val="TH SarabunPSK"/>
      <family val="2"/>
    </font>
    <font>
      <b/>
      <sz val="22"/>
      <color theme="0"/>
      <name val="TH SarabunPSK"/>
      <family val="2"/>
    </font>
    <font>
      <sz val="16"/>
      <color theme="0"/>
      <name val="TH SarabunPSK"/>
      <family val="2"/>
    </font>
    <font>
      <b/>
      <sz val="20"/>
      <color rgb="FFFF0000"/>
      <name val="TH SarabunPSK"/>
      <family val="2"/>
    </font>
    <font>
      <b/>
      <sz val="14"/>
      <color theme="1"/>
      <name val="TH SarabunPSK"/>
      <family val="2"/>
    </font>
    <font>
      <b/>
      <sz val="14"/>
      <color rgb="FFFF0000"/>
      <name val="TH SarabunPSK"/>
      <family val="2"/>
    </font>
    <font>
      <b/>
      <u/>
      <sz val="16"/>
      <color theme="1"/>
      <name val="TH SarabunPSK"/>
      <family val="2"/>
    </font>
    <font>
      <sz val="11"/>
      <color rgb="FFFF0000"/>
      <name val="TH SarabunPSK"/>
      <family val="2"/>
    </font>
  </fonts>
  <fills count="20">
    <fill>
      <patternFill patternType="none"/>
    </fill>
    <fill>
      <patternFill patternType="gray125"/>
    </fill>
    <fill>
      <patternFill patternType="solid">
        <fgColor rgb="FF833C0B"/>
        <bgColor rgb="FF833C0B"/>
      </patternFill>
    </fill>
    <fill>
      <patternFill patternType="solid">
        <fgColor rgb="FFFBE4D5"/>
        <bgColor rgb="FFFBE4D5"/>
      </patternFill>
    </fill>
    <fill>
      <patternFill patternType="solid">
        <fgColor theme="0"/>
        <bgColor theme="0"/>
      </patternFill>
    </fill>
    <fill>
      <patternFill patternType="solid">
        <fgColor rgb="FFC55A11"/>
        <bgColor rgb="FFC55A11"/>
      </patternFill>
    </fill>
    <fill>
      <patternFill patternType="solid">
        <fgColor rgb="FFFFFF00"/>
        <bgColor rgb="FFFFFF00"/>
      </patternFill>
    </fill>
    <fill>
      <patternFill patternType="solid">
        <fgColor rgb="FFD9E2F3"/>
        <bgColor rgb="FFD9E2F3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FF0000"/>
        <bgColor rgb="FFFF0000"/>
      </patternFill>
    </fill>
    <fill>
      <patternFill patternType="solid">
        <fgColor rgb="FF92D050"/>
        <bgColor rgb="FF92D050"/>
      </patternFill>
    </fill>
    <fill>
      <patternFill patternType="solid">
        <fgColor rgb="FF9CC2E5"/>
        <bgColor rgb="FF9CC2E5"/>
      </patternFill>
    </fill>
    <fill>
      <patternFill patternType="solid">
        <fgColor rgb="FFA8D08D"/>
        <bgColor rgb="FFA8D08D"/>
      </patternFill>
    </fill>
    <fill>
      <patternFill patternType="solid">
        <fgColor rgb="FFAEABAB"/>
        <bgColor rgb="FFAEABAB"/>
      </patternFill>
    </fill>
    <fill>
      <patternFill patternType="solid">
        <fgColor rgb="FFFEF2CB"/>
        <bgColor rgb="FFFEF2CB"/>
      </patternFill>
    </fill>
    <fill>
      <patternFill patternType="solid">
        <fgColor rgb="FFB4C6E7"/>
        <bgColor rgb="FFB4C6E7"/>
      </patternFill>
    </fill>
    <fill>
      <patternFill patternType="solid">
        <fgColor rgb="FFC5E0B3"/>
        <bgColor rgb="FFC5E0B3"/>
      </patternFill>
    </fill>
    <fill>
      <patternFill patternType="solid">
        <fgColor rgb="FFBFBFBF"/>
        <bgColor rgb="FFBFBFBF"/>
      </patternFill>
    </fill>
    <fill>
      <patternFill patternType="solid">
        <fgColor rgb="FFA5A5A5"/>
        <bgColor rgb="FFA5A5A5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49">
    <xf numFmtId="0" fontId="0" fillId="0" borderId="0" xfId="0"/>
    <xf numFmtId="0" fontId="1" fillId="2" borderId="1" xfId="0" applyFont="1" applyFill="1" applyBorder="1" applyAlignment="1">
      <alignment horizontal="center" vertical="top"/>
    </xf>
    <xf numFmtId="0" fontId="2" fillId="0" borderId="2" xfId="0" applyFont="1" applyBorder="1"/>
    <xf numFmtId="0" fontId="3" fillId="3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/>
    </xf>
    <xf numFmtId="0" fontId="2" fillId="0" borderId="3" xfId="0" applyFont="1" applyBorder="1"/>
    <xf numFmtId="0" fontId="4" fillId="0" borderId="0" xfId="0" applyFont="1"/>
    <xf numFmtId="0" fontId="5" fillId="4" borderId="0" xfId="0" applyFont="1" applyFill="1" applyBorder="1" applyAlignment="1">
      <alignment horizontal="left" vertical="top"/>
    </xf>
    <xf numFmtId="0" fontId="4" fillId="0" borderId="0" xfId="0" applyFont="1" applyAlignment="1"/>
    <xf numFmtId="0" fontId="1" fillId="5" borderId="4" xfId="0" applyFont="1" applyFill="1" applyBorder="1" applyAlignment="1">
      <alignment vertical="top"/>
    </xf>
    <xf numFmtId="0" fontId="1" fillId="5" borderId="5" xfId="0" applyFont="1" applyFill="1" applyBorder="1" applyAlignment="1">
      <alignment vertical="top"/>
    </xf>
    <xf numFmtId="0" fontId="6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vertical="top"/>
    </xf>
    <xf numFmtId="0" fontId="2" fillId="0" borderId="0" xfId="0" applyFont="1" applyBorder="1"/>
    <xf numFmtId="0" fontId="3" fillId="3" borderId="0" xfId="0" applyFont="1" applyFill="1" applyBorder="1" applyAlignment="1">
      <alignment horizontal="right" vertical="top"/>
    </xf>
    <xf numFmtId="0" fontId="3" fillId="3" borderId="0" xfId="0" applyFont="1" applyFill="1" applyBorder="1" applyAlignment="1">
      <alignment vertical="top"/>
    </xf>
    <xf numFmtId="0" fontId="1" fillId="5" borderId="0" xfId="0" applyFont="1" applyFill="1" applyBorder="1" applyAlignment="1">
      <alignment horizontal="center" vertical="top"/>
    </xf>
    <xf numFmtId="0" fontId="2" fillId="0" borderId="6" xfId="0" applyFont="1" applyBorder="1"/>
    <xf numFmtId="0" fontId="7" fillId="0" borderId="0" xfId="0" applyFont="1"/>
    <xf numFmtId="0" fontId="5" fillId="4" borderId="7" xfId="0" applyFont="1" applyFill="1" applyBorder="1" applyAlignment="1">
      <alignment horizontal="left" vertical="top"/>
    </xf>
    <xf numFmtId="0" fontId="8" fillId="3" borderId="8" xfId="0" applyFont="1" applyFill="1" applyBorder="1" applyAlignment="1">
      <alignment horizontal="center" vertical="top"/>
    </xf>
    <xf numFmtId="0" fontId="2" fillId="0" borderId="7" xfId="0" applyFont="1" applyBorder="1"/>
    <xf numFmtId="0" fontId="2" fillId="0" borderId="9" xfId="0" applyFont="1" applyBorder="1"/>
    <xf numFmtId="0" fontId="8" fillId="3" borderId="10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2" fillId="0" borderId="11" xfId="0" applyFont="1" applyBorder="1"/>
    <xf numFmtId="0" fontId="2" fillId="0" borderId="4" xfId="0" applyFont="1" applyBorder="1"/>
    <xf numFmtId="0" fontId="2" fillId="0" borderId="12" xfId="0" applyFont="1" applyBorder="1"/>
    <xf numFmtId="0" fontId="8" fillId="0" borderId="11" xfId="0" applyFont="1" applyBorder="1" applyAlignment="1">
      <alignment horizontal="center" vertical="center"/>
    </xf>
    <xf numFmtId="0" fontId="5" fillId="4" borderId="4" xfId="0" applyFont="1" applyFill="1" applyBorder="1" applyAlignment="1">
      <alignment horizontal="left" vertical="top" wrapText="1"/>
    </xf>
    <xf numFmtId="187" fontId="9" fillId="4" borderId="13" xfId="0" applyNumberFormat="1" applyFont="1" applyFill="1" applyBorder="1" applyAlignment="1">
      <alignment horizontal="center" vertical="top" wrapText="1"/>
    </xf>
    <xf numFmtId="0" fontId="5" fillId="4" borderId="11" xfId="0" applyFont="1" applyFill="1" applyBorder="1" applyAlignment="1">
      <alignment horizontal="center" vertical="top" wrapText="1"/>
    </xf>
    <xf numFmtId="2" fontId="5" fillId="4" borderId="11" xfId="0" applyNumberFormat="1" applyFont="1" applyFill="1" applyBorder="1" applyAlignment="1">
      <alignment horizontal="center" vertical="top" wrapText="1"/>
    </xf>
    <xf numFmtId="188" fontId="5" fillId="4" borderId="11" xfId="0" applyNumberFormat="1" applyFont="1" applyFill="1" applyBorder="1" applyAlignment="1">
      <alignment horizontal="center" vertical="top" wrapText="1"/>
    </xf>
    <xf numFmtId="0" fontId="10" fillId="4" borderId="4" xfId="0" applyFont="1" applyFill="1" applyBorder="1" applyAlignment="1">
      <alignment horizontal="center" vertical="top" wrapText="1"/>
    </xf>
    <xf numFmtId="0" fontId="5" fillId="4" borderId="14" xfId="0" applyFont="1" applyFill="1" applyBorder="1" applyAlignment="1">
      <alignment horizontal="center" vertical="top" wrapText="1"/>
    </xf>
    <xf numFmtId="0" fontId="11" fillId="4" borderId="0" xfId="0" applyFont="1" applyFill="1" applyBorder="1" applyAlignment="1">
      <alignment horizontal="left" vertical="top"/>
    </xf>
    <xf numFmtId="0" fontId="8" fillId="0" borderId="14" xfId="0" applyFont="1" applyBorder="1" applyAlignment="1">
      <alignment horizontal="center" vertical="center"/>
    </xf>
    <xf numFmtId="0" fontId="5" fillId="4" borderId="8" xfId="0" applyFont="1" applyFill="1" applyBorder="1" applyAlignment="1">
      <alignment horizontal="left" vertical="top" wrapText="1"/>
    </xf>
    <xf numFmtId="187" fontId="9" fillId="4" borderId="15" xfId="0" applyNumberFormat="1" applyFont="1" applyFill="1" applyBorder="1" applyAlignment="1">
      <alignment horizontal="center" vertical="top" wrapText="1"/>
    </xf>
    <xf numFmtId="2" fontId="5" fillId="4" borderId="14" xfId="0" applyNumberFormat="1" applyFont="1" applyFill="1" applyBorder="1" applyAlignment="1">
      <alignment horizontal="center" vertical="top" wrapText="1"/>
    </xf>
    <xf numFmtId="188" fontId="5" fillId="4" borderId="14" xfId="0" applyNumberFormat="1" applyFont="1" applyFill="1" applyBorder="1" applyAlignment="1">
      <alignment horizontal="center" vertical="top" wrapText="1"/>
    </xf>
    <xf numFmtId="0" fontId="10" fillId="4" borderId="8" xfId="0" applyFont="1" applyFill="1" applyBorder="1" applyAlignment="1">
      <alignment horizontal="center" vertical="top" wrapText="1"/>
    </xf>
    <xf numFmtId="0" fontId="12" fillId="7" borderId="14" xfId="0" applyFont="1" applyFill="1" applyBorder="1" applyAlignment="1">
      <alignment horizontal="center" vertical="center" wrapText="1"/>
    </xf>
    <xf numFmtId="2" fontId="9" fillId="0" borderId="14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top" wrapText="1"/>
    </xf>
    <xf numFmtId="0" fontId="5" fillId="0" borderId="8" xfId="0" applyFont="1" applyBorder="1" applyAlignment="1">
      <alignment vertical="top" wrapText="1"/>
    </xf>
    <xf numFmtId="0" fontId="13" fillId="3" borderId="8" xfId="0" applyFont="1" applyFill="1" applyBorder="1" applyAlignment="1">
      <alignment horizontal="center" vertical="top" wrapText="1"/>
    </xf>
    <xf numFmtId="187" fontId="13" fillId="3" borderId="14" xfId="0" applyNumberFormat="1" applyFont="1" applyFill="1" applyBorder="1" applyAlignment="1">
      <alignment horizontal="center" vertical="top" wrapText="1"/>
    </xf>
    <xf numFmtId="0" fontId="13" fillId="3" borderId="14" xfId="0" applyFont="1" applyFill="1" applyBorder="1" applyAlignment="1">
      <alignment horizontal="center" vertical="top" wrapText="1"/>
    </xf>
    <xf numFmtId="2" fontId="13" fillId="3" borderId="14" xfId="0" applyNumberFormat="1" applyFont="1" applyFill="1" applyBorder="1" applyAlignment="1">
      <alignment horizontal="center" vertical="top" wrapText="1"/>
    </xf>
    <xf numFmtId="188" fontId="13" fillId="3" borderId="14" xfId="0" applyNumberFormat="1" applyFont="1" applyFill="1" applyBorder="1" applyAlignment="1">
      <alignment horizontal="center" vertical="top" wrapText="1"/>
    </xf>
    <xf numFmtId="0" fontId="14" fillId="3" borderId="8" xfId="0" applyFont="1" applyFill="1" applyBorder="1" applyAlignment="1">
      <alignment horizontal="center" vertical="top" wrapText="1"/>
    </xf>
    <xf numFmtId="0" fontId="15" fillId="4" borderId="0" xfId="0" applyFont="1" applyFill="1" applyBorder="1"/>
    <xf numFmtId="0" fontId="15" fillId="4" borderId="0" xfId="0" applyFont="1" applyFill="1" applyBorder="1" applyAlignment="1">
      <alignment horizontal="left" vertical="top"/>
    </xf>
    <xf numFmtId="0" fontId="4" fillId="4" borderId="0" xfId="0" applyFont="1" applyFill="1" applyBorder="1"/>
    <xf numFmtId="0" fontId="1" fillId="8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left" vertical="top" wrapText="1"/>
    </xf>
    <xf numFmtId="0" fontId="16" fillId="8" borderId="14" xfId="0" applyFont="1" applyFill="1" applyBorder="1" applyAlignment="1">
      <alignment horizontal="center" vertical="center"/>
    </xf>
    <xf numFmtId="0" fontId="16" fillId="8" borderId="8" xfId="0" applyFont="1" applyFill="1" applyBorder="1" applyAlignment="1">
      <alignment horizontal="center" vertical="center"/>
    </xf>
    <xf numFmtId="0" fontId="13" fillId="6" borderId="14" xfId="0" applyFont="1" applyFill="1" applyBorder="1" applyAlignment="1">
      <alignment horizontal="center" vertical="center" wrapText="1"/>
    </xf>
    <xf numFmtId="0" fontId="13" fillId="6" borderId="14" xfId="0" applyFont="1" applyFill="1" applyBorder="1" applyAlignment="1">
      <alignment horizontal="center" vertical="center"/>
    </xf>
    <xf numFmtId="0" fontId="2" fillId="0" borderId="5" xfId="0" applyFont="1" applyBorder="1"/>
    <xf numFmtId="0" fontId="5" fillId="4" borderId="14" xfId="0" applyFont="1" applyFill="1" applyBorder="1" applyAlignment="1">
      <alignment horizontal="center" vertical="top"/>
    </xf>
    <xf numFmtId="188" fontId="5" fillId="4" borderId="14" xfId="0" applyNumberFormat="1" applyFont="1" applyFill="1" applyBorder="1" applyAlignment="1">
      <alignment horizontal="center" vertical="top"/>
    </xf>
    <xf numFmtId="0" fontId="10" fillId="4" borderId="8" xfId="0" applyFont="1" applyFill="1" applyBorder="1" applyAlignment="1">
      <alignment horizontal="center" vertical="top"/>
    </xf>
    <xf numFmtId="0" fontId="17" fillId="10" borderId="0" xfId="0" applyFont="1" applyFill="1" applyBorder="1"/>
    <xf numFmtId="0" fontId="18" fillId="10" borderId="0" xfId="0" applyFont="1" applyFill="1" applyBorder="1" applyAlignment="1">
      <alignment horizontal="left" vertical="top"/>
    </xf>
    <xf numFmtId="0" fontId="5" fillId="11" borderId="0" xfId="0" applyFont="1" applyFill="1" applyBorder="1" applyAlignment="1">
      <alignment horizontal="left" vertical="top"/>
    </xf>
    <xf numFmtId="0" fontId="5" fillId="11" borderId="0" xfId="0" applyFont="1" applyFill="1" applyBorder="1" applyAlignment="1">
      <alignment horizontal="center" vertical="top" wrapText="1"/>
    </xf>
    <xf numFmtId="0" fontId="5" fillId="11" borderId="0" xfId="0" applyFont="1" applyFill="1" applyBorder="1" applyAlignment="1">
      <alignment horizontal="center" vertical="top"/>
    </xf>
    <xf numFmtId="187" fontId="5" fillId="4" borderId="0" xfId="0" applyNumberFormat="1" applyFont="1" applyFill="1" applyBorder="1" applyAlignment="1">
      <alignment horizontal="left" vertical="top"/>
    </xf>
    <xf numFmtId="2" fontId="5" fillId="4" borderId="0" xfId="0" applyNumberFormat="1" applyFont="1" applyFill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1" fillId="2" borderId="1" xfId="0" applyFont="1" applyFill="1" applyBorder="1" applyAlignment="1">
      <alignment horizontal="center" vertical="top"/>
    </xf>
    <xf numFmtId="0" fontId="3" fillId="3" borderId="2" xfId="0" applyFont="1" applyFill="1" applyBorder="1" applyAlignment="1">
      <alignment vertical="top"/>
    </xf>
    <xf numFmtId="0" fontId="3" fillId="3" borderId="2" xfId="0" applyFont="1" applyFill="1" applyBorder="1" applyAlignment="1">
      <alignment vertical="top" wrapText="1"/>
    </xf>
    <xf numFmtId="0" fontId="4" fillId="3" borderId="2" xfId="0" applyFont="1" applyFill="1" applyBorder="1"/>
    <xf numFmtId="0" fontId="1" fillId="5" borderId="4" xfId="0" applyFont="1" applyFill="1" applyBorder="1" applyAlignment="1">
      <alignment horizontal="center" vertical="top"/>
    </xf>
    <xf numFmtId="0" fontId="3" fillId="3" borderId="5" xfId="0" applyFont="1" applyFill="1" applyBorder="1" applyAlignment="1">
      <alignment vertical="top"/>
    </xf>
    <xf numFmtId="0" fontId="4" fillId="3" borderId="5" xfId="0" applyFont="1" applyFill="1" applyBorder="1"/>
    <xf numFmtId="0" fontId="1" fillId="5" borderId="5" xfId="0" applyFont="1" applyFill="1" applyBorder="1" applyAlignment="1">
      <alignment horizontal="center" vertical="top"/>
    </xf>
    <xf numFmtId="0" fontId="19" fillId="4" borderId="0" xfId="0" applyFont="1" applyFill="1" applyBorder="1" applyAlignment="1">
      <alignment vertical="top"/>
    </xf>
    <xf numFmtId="0" fontId="5" fillId="4" borderId="5" xfId="0" applyFont="1" applyFill="1" applyBorder="1" applyAlignment="1">
      <alignment horizontal="left" vertical="top"/>
    </xf>
    <xf numFmtId="0" fontId="19" fillId="4" borderId="5" xfId="0" applyFont="1" applyFill="1" applyBorder="1" applyAlignment="1">
      <alignment horizontal="right" vertical="top"/>
    </xf>
    <xf numFmtId="0" fontId="15" fillId="4" borderId="5" xfId="0" applyFont="1" applyFill="1" applyBorder="1" applyAlignment="1">
      <alignment horizontal="left" vertical="top"/>
    </xf>
    <xf numFmtId="0" fontId="8" fillId="4" borderId="10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top"/>
    </xf>
    <xf numFmtId="0" fontId="5" fillId="4" borderId="8" xfId="0" applyFont="1" applyFill="1" applyBorder="1" applyAlignment="1">
      <alignment horizontal="center" vertical="top" wrapText="1"/>
    </xf>
    <xf numFmtId="0" fontId="8" fillId="4" borderId="9" xfId="0" applyFont="1" applyFill="1" applyBorder="1" applyAlignment="1">
      <alignment horizontal="center" vertical="center"/>
    </xf>
    <xf numFmtId="3" fontId="20" fillId="12" borderId="14" xfId="0" applyNumberFormat="1" applyFont="1" applyFill="1" applyBorder="1" applyAlignment="1">
      <alignment horizontal="center" vertical="center" wrapText="1"/>
    </xf>
    <xf numFmtId="3" fontId="20" fillId="13" borderId="14" xfId="0" applyNumberFormat="1" applyFont="1" applyFill="1" applyBorder="1" applyAlignment="1">
      <alignment horizontal="center" vertical="center" wrapText="1"/>
    </xf>
    <xf numFmtId="3" fontId="21" fillId="13" borderId="8" xfId="0" applyNumberFormat="1" applyFont="1" applyFill="1" applyBorder="1" applyAlignment="1">
      <alignment horizontal="center" vertical="center" wrapText="1"/>
    </xf>
    <xf numFmtId="3" fontId="20" fillId="13" borderId="8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Border="1" applyAlignment="1">
      <alignment horizontal="center" vertical="center" wrapText="1"/>
    </xf>
    <xf numFmtId="0" fontId="8" fillId="14" borderId="10" xfId="0" applyFont="1" applyFill="1" applyBorder="1" applyAlignment="1">
      <alignment horizontal="center" vertical="center"/>
    </xf>
    <xf numFmtId="0" fontId="8" fillId="14" borderId="16" xfId="0" applyFont="1" applyFill="1" applyBorder="1" applyAlignment="1">
      <alignment horizontal="left" vertical="center"/>
    </xf>
    <xf numFmtId="0" fontId="2" fillId="0" borderId="17" xfId="0" applyFont="1" applyBorder="1"/>
    <xf numFmtId="0" fontId="8" fillId="14" borderId="6" xfId="0" applyFont="1" applyFill="1" applyBorder="1" applyAlignment="1">
      <alignment vertical="center"/>
    </xf>
    <xf numFmtId="0" fontId="5" fillId="14" borderId="10" xfId="0" applyFont="1" applyFill="1" applyBorder="1" applyAlignment="1">
      <alignment horizontal="center"/>
    </xf>
    <xf numFmtId="0" fontId="5" fillId="14" borderId="1" xfId="0" applyFont="1" applyFill="1" applyBorder="1" applyAlignment="1">
      <alignment horizontal="center"/>
    </xf>
    <xf numFmtId="0" fontId="5" fillId="14" borderId="18" xfId="0" applyFont="1" applyFill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18" xfId="0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2" fontId="5" fillId="15" borderId="18" xfId="0" applyNumberFormat="1" applyFont="1" applyFill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21" xfId="0" applyFont="1" applyBorder="1" applyAlignment="1">
      <alignment vertical="center" wrapText="1"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18" xfId="0" applyFont="1" applyBorder="1" applyAlignment="1">
      <alignment horizontal="center"/>
    </xf>
    <xf numFmtId="1" fontId="8" fillId="0" borderId="18" xfId="0" applyNumberFormat="1" applyFont="1" applyBorder="1" applyAlignment="1">
      <alignment horizontal="center"/>
    </xf>
    <xf numFmtId="2" fontId="8" fillId="15" borderId="18" xfId="0" applyNumberFormat="1" applyFont="1" applyFill="1" applyBorder="1" applyAlignment="1">
      <alignment horizontal="center"/>
    </xf>
    <xf numFmtId="0" fontId="8" fillId="16" borderId="21" xfId="0" applyFont="1" applyFill="1" applyBorder="1" applyAlignment="1">
      <alignment vertical="center"/>
    </xf>
    <xf numFmtId="0" fontId="8" fillId="16" borderId="22" xfId="0" applyFont="1" applyFill="1" applyBorder="1" applyAlignment="1">
      <alignment vertical="center"/>
    </xf>
    <xf numFmtId="0" fontId="8" fillId="16" borderId="18" xfId="0" applyFont="1" applyFill="1" applyBorder="1" applyAlignment="1">
      <alignment horizontal="center"/>
    </xf>
    <xf numFmtId="1" fontId="8" fillId="16" borderId="18" xfId="0" applyNumberFormat="1" applyFont="1" applyFill="1" applyBorder="1" applyAlignment="1">
      <alignment horizontal="center"/>
    </xf>
    <xf numFmtId="2" fontId="5" fillId="16" borderId="18" xfId="0" applyNumberFormat="1" applyFont="1" applyFill="1" applyBorder="1" applyAlignment="1">
      <alignment horizontal="center"/>
    </xf>
    <xf numFmtId="0" fontId="5" fillId="14" borderId="18" xfId="0" applyFont="1" applyFill="1" applyBorder="1" applyAlignment="1">
      <alignment horizontal="center" vertical="center"/>
    </xf>
    <xf numFmtId="0" fontId="8" fillId="14" borderId="20" xfId="0" applyFont="1" applyFill="1" applyBorder="1" applyAlignment="1">
      <alignment horizontal="left" vertical="center"/>
    </xf>
    <xf numFmtId="0" fontId="2" fillId="0" borderId="21" xfId="0" applyFont="1" applyBorder="1"/>
    <xf numFmtId="0" fontId="5" fillId="14" borderId="22" xfId="0" applyFont="1" applyFill="1" applyBorder="1" applyAlignment="1">
      <alignment horizontal="left" vertical="center"/>
    </xf>
    <xf numFmtId="0" fontId="5" fillId="14" borderId="20" xfId="0" applyFont="1" applyFill="1" applyBorder="1" applyAlignment="1">
      <alignment horizontal="center"/>
    </xf>
    <xf numFmtId="0" fontId="8" fillId="15" borderId="0" xfId="0" applyFont="1" applyFill="1" applyBorder="1" applyAlignment="1">
      <alignment horizontal="left" vertical="center" wrapText="1"/>
    </xf>
    <xf numFmtId="0" fontId="8" fillId="15" borderId="22" xfId="0" applyFont="1" applyFill="1" applyBorder="1" applyAlignment="1">
      <alignment vertical="center" wrapText="1"/>
    </xf>
    <xf numFmtId="0" fontId="8" fillId="15" borderId="18" xfId="0" applyFont="1" applyFill="1" applyBorder="1" applyAlignment="1">
      <alignment horizontal="center"/>
    </xf>
    <xf numFmtId="1" fontId="8" fillId="15" borderId="18" xfId="0" applyNumberFormat="1" applyFont="1" applyFill="1" applyBorder="1" applyAlignment="1">
      <alignment horizontal="center"/>
    </xf>
    <xf numFmtId="0" fontId="5" fillId="15" borderId="21" xfId="0" applyFont="1" applyFill="1" applyBorder="1" applyAlignment="1">
      <alignment vertical="center" wrapText="1"/>
    </xf>
    <xf numFmtId="0" fontId="5" fillId="15" borderId="22" xfId="0" applyFont="1" applyFill="1" applyBorder="1" applyAlignment="1">
      <alignment vertical="center" wrapText="1"/>
    </xf>
    <xf numFmtId="0" fontId="5" fillId="15" borderId="18" xfId="0" applyFont="1" applyFill="1" applyBorder="1" applyAlignment="1">
      <alignment horizontal="center"/>
    </xf>
    <xf numFmtId="1" fontId="5" fillId="15" borderId="20" xfId="0" applyNumberFormat="1" applyFont="1" applyFill="1" applyBorder="1" applyAlignment="1">
      <alignment horizontal="center"/>
    </xf>
    <xf numFmtId="0" fontId="5" fillId="15" borderId="21" xfId="0" applyFont="1" applyFill="1" applyBorder="1" applyAlignment="1">
      <alignment horizontal="left" vertical="center" wrapText="1"/>
    </xf>
    <xf numFmtId="0" fontId="8" fillId="15" borderId="21" xfId="0" applyFont="1" applyFill="1" applyBorder="1" applyAlignment="1">
      <alignment horizontal="left" vertical="center" wrapText="1"/>
    </xf>
    <xf numFmtId="0" fontId="5" fillId="0" borderId="22" xfId="0" applyFont="1" applyBorder="1" applyAlignment="1">
      <alignment vertical="center" wrapText="1"/>
    </xf>
    <xf numFmtId="0" fontId="5" fillId="0" borderId="23" xfId="0" applyFont="1" applyBorder="1" applyAlignment="1">
      <alignment horizontal="center"/>
    </xf>
    <xf numFmtId="0" fontId="5" fillId="0" borderId="21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/>
    </xf>
    <xf numFmtId="1" fontId="5" fillId="0" borderId="24" xfId="0" applyNumberFormat="1" applyFont="1" applyBorder="1" applyAlignment="1">
      <alignment horizontal="center"/>
    </xf>
    <xf numFmtId="1" fontId="5" fillId="0" borderId="25" xfId="0" applyNumberFormat="1" applyFont="1" applyBorder="1" applyAlignment="1">
      <alignment horizontal="center"/>
    </xf>
    <xf numFmtId="0" fontId="5" fillId="9" borderId="21" xfId="0" applyFont="1" applyFill="1" applyBorder="1" applyAlignment="1">
      <alignment vertical="center"/>
    </xf>
    <xf numFmtId="0" fontId="5" fillId="0" borderId="21" xfId="0" applyFont="1" applyBorder="1"/>
    <xf numFmtId="2" fontId="8" fillId="16" borderId="18" xfId="0" applyNumberFormat="1" applyFont="1" applyFill="1" applyBorder="1" applyAlignment="1">
      <alignment horizontal="center"/>
    </xf>
    <xf numFmtId="0" fontId="5" fillId="14" borderId="22" xfId="0" applyFont="1" applyFill="1" applyBorder="1" applyAlignment="1">
      <alignment vertical="center"/>
    </xf>
    <xf numFmtId="0" fontId="5" fillId="0" borderId="22" xfId="0" applyFont="1" applyBorder="1" applyAlignment="1">
      <alignment horizontal="left" vertical="center" wrapText="1"/>
    </xf>
    <xf numFmtId="0" fontId="8" fillId="15" borderId="21" xfId="0" applyFont="1" applyFill="1" applyBorder="1" applyAlignment="1">
      <alignment vertical="center"/>
    </xf>
    <xf numFmtId="49" fontId="5" fillId="15" borderId="21" xfId="0" applyNumberFormat="1" applyFont="1" applyFill="1" applyBorder="1" applyAlignment="1">
      <alignment vertical="center" wrapText="1"/>
    </xf>
    <xf numFmtId="0" fontId="5" fillId="15" borderId="22" xfId="0" applyFont="1" applyFill="1" applyBorder="1" applyAlignment="1">
      <alignment vertical="center"/>
    </xf>
    <xf numFmtId="49" fontId="5" fillId="15" borderId="21" xfId="0" applyNumberFormat="1" applyFont="1" applyFill="1" applyBorder="1" applyAlignment="1">
      <alignment vertical="center"/>
    </xf>
    <xf numFmtId="0" fontId="8" fillId="0" borderId="21" xfId="0" applyFont="1" applyBorder="1" applyAlignment="1">
      <alignment horizontal="left" vertical="center" wrapText="1"/>
    </xf>
    <xf numFmtId="0" fontId="8" fillId="15" borderId="21" xfId="0" applyFont="1" applyFill="1" applyBorder="1" applyAlignment="1">
      <alignment vertical="center" wrapText="1"/>
    </xf>
    <xf numFmtId="0" fontId="8" fillId="16" borderId="21" xfId="0" applyFont="1" applyFill="1" applyBorder="1" applyAlignment="1">
      <alignment horizontal="left" vertical="center" wrapText="1"/>
    </xf>
    <xf numFmtId="49" fontId="8" fillId="16" borderId="21" xfId="0" applyNumberFormat="1" applyFont="1" applyFill="1" applyBorder="1" applyAlignment="1">
      <alignment vertical="center" wrapText="1"/>
    </xf>
    <xf numFmtId="0" fontId="5" fillId="16" borderId="22" xfId="0" applyFont="1" applyFill="1" applyBorder="1" applyAlignment="1">
      <alignment vertical="center" wrapText="1"/>
    </xf>
    <xf numFmtId="0" fontId="8" fillId="16" borderId="23" xfId="0" applyFont="1" applyFill="1" applyBorder="1" applyAlignment="1">
      <alignment horizontal="center"/>
    </xf>
    <xf numFmtId="1" fontId="8" fillId="16" borderId="23" xfId="0" applyNumberFormat="1" applyFont="1" applyFill="1" applyBorder="1" applyAlignment="1">
      <alignment horizontal="center"/>
    </xf>
    <xf numFmtId="0" fontId="5" fillId="14" borderId="22" xfId="0" applyFont="1" applyFill="1" applyBorder="1" applyAlignment="1">
      <alignment vertical="center" wrapText="1"/>
    </xf>
    <xf numFmtId="1" fontId="8" fillId="0" borderId="20" xfId="0" applyNumberFormat="1" applyFont="1" applyBorder="1" applyAlignment="1">
      <alignment horizontal="center"/>
    </xf>
    <xf numFmtId="0" fontId="22" fillId="15" borderId="18" xfId="0" applyFont="1" applyFill="1" applyBorder="1" applyAlignment="1">
      <alignment horizontal="center"/>
    </xf>
    <xf numFmtId="0" fontId="5" fillId="15" borderId="21" xfId="0" applyFont="1" applyFill="1" applyBorder="1" applyAlignment="1">
      <alignment vertical="center"/>
    </xf>
    <xf numFmtId="0" fontId="8" fillId="14" borderId="20" xfId="0" applyFont="1" applyFill="1" applyBorder="1" applyAlignment="1">
      <alignment horizontal="left" vertical="center" wrapText="1"/>
    </xf>
    <xf numFmtId="0" fontId="8" fillId="0" borderId="21" xfId="0" applyFont="1" applyBorder="1" applyAlignment="1">
      <alignment vertical="center" wrapText="1"/>
    </xf>
    <xf numFmtId="0" fontId="8" fillId="15" borderId="22" xfId="0" applyFont="1" applyFill="1" applyBorder="1" applyAlignment="1">
      <alignment vertical="center"/>
    </xf>
    <xf numFmtId="0" fontId="5" fillId="15" borderId="18" xfId="0" applyFont="1" applyFill="1" applyBorder="1" applyAlignment="1">
      <alignment horizontal="center" vertical="center"/>
    </xf>
    <xf numFmtId="1" fontId="5" fillId="0" borderId="21" xfId="0" applyNumberFormat="1" applyFont="1" applyBorder="1" applyAlignment="1">
      <alignment horizontal="center" vertical="center"/>
    </xf>
    <xf numFmtId="0" fontId="5" fillId="15" borderId="21" xfId="0" applyFont="1" applyFill="1" applyBorder="1" applyAlignment="1">
      <alignment wrapText="1"/>
    </xf>
    <xf numFmtId="0" fontId="8" fillId="15" borderId="21" xfId="0" applyFont="1" applyFill="1" applyBorder="1" applyAlignment="1">
      <alignment horizontal="left" vertical="center"/>
    </xf>
    <xf numFmtId="0" fontId="23" fillId="4" borderId="0" xfId="0" applyFont="1" applyFill="1" applyBorder="1"/>
    <xf numFmtId="0" fontId="8" fillId="17" borderId="21" xfId="0" applyFont="1" applyFill="1" applyBorder="1" applyAlignment="1">
      <alignment vertical="center"/>
    </xf>
    <xf numFmtId="0" fontId="8" fillId="17" borderId="22" xfId="0" applyFont="1" applyFill="1" applyBorder="1" applyAlignment="1">
      <alignment vertical="center"/>
    </xf>
    <xf numFmtId="0" fontId="8" fillId="17" borderId="18" xfId="0" applyFont="1" applyFill="1" applyBorder="1" applyAlignment="1">
      <alignment horizontal="center"/>
    </xf>
    <xf numFmtId="1" fontId="8" fillId="17" borderId="18" xfId="0" applyNumberFormat="1" applyFont="1" applyFill="1" applyBorder="1" applyAlignment="1">
      <alignment horizontal="center"/>
    </xf>
    <xf numFmtId="2" fontId="8" fillId="17" borderId="18" xfId="0" applyNumberFormat="1" applyFont="1" applyFill="1" applyBorder="1" applyAlignment="1">
      <alignment horizontal="center"/>
    </xf>
    <xf numFmtId="2" fontId="5" fillId="17" borderId="18" xfId="0" applyNumberFormat="1" applyFont="1" applyFill="1" applyBorder="1" applyAlignment="1">
      <alignment horizontal="center"/>
    </xf>
    <xf numFmtId="0" fontId="5" fillId="0" borderId="21" xfId="0" applyFont="1" applyBorder="1" applyAlignment="1">
      <alignment horizontal="left" vertical="center"/>
    </xf>
    <xf numFmtId="0" fontId="8" fillId="17" borderId="21" xfId="0" applyFont="1" applyFill="1" applyBorder="1" applyAlignment="1">
      <alignment vertical="center" wrapText="1"/>
    </xf>
    <xf numFmtId="0" fontId="8" fillId="17" borderId="21" xfId="0" applyFont="1" applyFill="1" applyBorder="1" applyAlignment="1">
      <alignment horizontal="left" vertical="center"/>
    </xf>
    <xf numFmtId="1" fontId="8" fillId="0" borderId="21" xfId="0" applyNumberFormat="1" applyFont="1" applyBorder="1" applyAlignment="1">
      <alignment horizontal="center"/>
    </xf>
    <xf numFmtId="0" fontId="5" fillId="0" borderId="0" xfId="0" applyFont="1"/>
    <xf numFmtId="0" fontId="5" fillId="18" borderId="18" xfId="0" applyFont="1" applyFill="1" applyBorder="1" applyAlignment="1">
      <alignment horizontal="center" vertical="center"/>
    </xf>
    <xf numFmtId="0" fontId="8" fillId="18" borderId="20" xfId="0" applyFont="1" applyFill="1" applyBorder="1" applyAlignment="1">
      <alignment horizontal="left" vertical="center"/>
    </xf>
    <xf numFmtId="0" fontId="5" fillId="18" borderId="22" xfId="0" applyFont="1" applyFill="1" applyBorder="1" applyAlignment="1">
      <alignment vertical="center"/>
    </xf>
    <xf numFmtId="0" fontId="5" fillId="18" borderId="18" xfId="0" applyFont="1" applyFill="1" applyBorder="1" applyAlignment="1">
      <alignment horizontal="center"/>
    </xf>
    <xf numFmtId="0" fontId="5" fillId="18" borderId="21" xfId="0" applyFont="1" applyFill="1" applyBorder="1" applyAlignment="1">
      <alignment horizontal="center"/>
    </xf>
    <xf numFmtId="1" fontId="5" fillId="0" borderId="21" xfId="0" applyNumberFormat="1" applyFont="1" applyBorder="1" applyAlignment="1">
      <alignment horizontal="center"/>
    </xf>
    <xf numFmtId="2" fontId="8" fillId="0" borderId="18" xfId="0" applyNumberFormat="1" applyFont="1" applyBorder="1" applyAlignment="1">
      <alignment horizontal="center"/>
    </xf>
    <xf numFmtId="1" fontId="8" fillId="16" borderId="20" xfId="0" applyNumberFormat="1" applyFont="1" applyFill="1" applyBorder="1" applyAlignment="1">
      <alignment horizontal="center"/>
    </xf>
    <xf numFmtId="1" fontId="5" fillId="0" borderId="18" xfId="0" applyNumberFormat="1" applyFont="1" applyBorder="1" applyAlignment="1">
      <alignment horizontal="center"/>
    </xf>
    <xf numFmtId="0" fontId="8" fillId="17" borderId="21" xfId="0" applyFont="1" applyFill="1" applyBorder="1" applyAlignment="1">
      <alignment horizontal="left" vertical="center" wrapText="1"/>
    </xf>
    <xf numFmtId="0" fontId="8" fillId="17" borderId="23" xfId="0" applyFont="1" applyFill="1" applyBorder="1" applyAlignment="1">
      <alignment horizontal="center"/>
    </xf>
    <xf numFmtId="1" fontId="8" fillId="17" borderId="23" xfId="0" applyNumberFormat="1" applyFont="1" applyFill="1" applyBorder="1" applyAlignment="1">
      <alignment horizontal="center"/>
    </xf>
    <xf numFmtId="1" fontId="5" fillId="0" borderId="18" xfId="0" applyNumberFormat="1" applyFont="1" applyBorder="1" applyAlignment="1">
      <alignment horizontal="center" vertical="center"/>
    </xf>
    <xf numFmtId="2" fontId="5" fillId="19" borderId="18" xfId="0" applyNumberFormat="1" applyFont="1" applyFill="1" applyBorder="1" applyAlignment="1">
      <alignment horizontal="center"/>
    </xf>
    <xf numFmtId="0" fontId="5" fillId="15" borderId="0" xfId="0" applyFont="1" applyFill="1" applyBorder="1" applyAlignment="1">
      <alignment wrapText="1"/>
    </xf>
    <xf numFmtId="0" fontId="5" fillId="15" borderId="23" xfId="0" applyFont="1" applyFill="1" applyBorder="1" applyAlignment="1">
      <alignment horizontal="center"/>
    </xf>
    <xf numFmtId="0" fontId="5" fillId="15" borderId="19" xfId="0" applyFont="1" applyFill="1" applyBorder="1" applyAlignment="1">
      <alignment horizontal="center"/>
    </xf>
    <xf numFmtId="0" fontId="8" fillId="17" borderId="22" xfId="0" applyFont="1" applyFill="1" applyBorder="1" applyAlignment="1">
      <alignment vertical="center" wrapText="1"/>
    </xf>
    <xf numFmtId="0" fontId="5" fillId="15" borderId="21" xfId="0" applyFont="1" applyFill="1" applyBorder="1" applyAlignment="1">
      <alignment horizontal="left" vertical="center"/>
    </xf>
    <xf numFmtId="1" fontId="5" fillId="15" borderId="24" xfId="0" applyNumberFormat="1" applyFont="1" applyFill="1" applyBorder="1" applyAlignment="1">
      <alignment horizontal="center"/>
    </xf>
    <xf numFmtId="0" fontId="8" fillId="17" borderId="19" xfId="0" applyFont="1" applyFill="1" applyBorder="1" applyAlignment="1">
      <alignment horizontal="center" vertical="center"/>
    </xf>
    <xf numFmtId="1" fontId="8" fillId="17" borderId="19" xfId="0" applyNumberFormat="1" applyFont="1" applyFill="1" applyBorder="1" applyAlignment="1">
      <alignment horizontal="center" vertical="center"/>
    </xf>
    <xf numFmtId="0" fontId="5" fillId="14" borderId="23" xfId="0" applyFont="1" applyFill="1" applyBorder="1" applyAlignment="1">
      <alignment horizontal="center"/>
    </xf>
    <xf numFmtId="0" fontId="5" fillId="14" borderId="24" xfId="0" applyFont="1" applyFill="1" applyBorder="1" applyAlignment="1">
      <alignment horizontal="center"/>
    </xf>
    <xf numFmtId="0" fontId="5" fillId="0" borderId="26" xfId="0" applyFont="1" applyBorder="1" applyAlignment="1">
      <alignment vertical="center" wrapText="1"/>
    </xf>
    <xf numFmtId="0" fontId="5" fillId="0" borderId="27" xfId="0" applyFont="1" applyBorder="1" applyAlignment="1">
      <alignment horizontal="center" vertical="center"/>
    </xf>
    <xf numFmtId="1" fontId="5" fillId="0" borderId="28" xfId="0" applyNumberFormat="1" applyFont="1" applyBorder="1" applyAlignment="1">
      <alignment horizontal="center"/>
    </xf>
    <xf numFmtId="2" fontId="5" fillId="15" borderId="23" xfId="0" applyNumberFormat="1" applyFont="1" applyFill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8" fillId="16" borderId="8" xfId="0" applyFont="1" applyFill="1" applyBorder="1" applyAlignment="1">
      <alignment horizontal="left" vertical="center"/>
    </xf>
    <xf numFmtId="0" fontId="8" fillId="16" borderId="14" xfId="0" applyFont="1" applyFill="1" applyBorder="1" applyAlignment="1">
      <alignment horizontal="center"/>
    </xf>
    <xf numFmtId="1" fontId="8" fillId="16" borderId="8" xfId="0" applyNumberFormat="1" applyFont="1" applyFill="1" applyBorder="1" applyAlignment="1">
      <alignment horizontal="center"/>
    </xf>
    <xf numFmtId="2" fontId="8" fillId="16" borderId="14" xfId="0" applyNumberFormat="1" applyFont="1" applyFill="1" applyBorder="1" applyAlignment="1">
      <alignment horizontal="center"/>
    </xf>
    <xf numFmtId="2" fontId="5" fillId="19" borderId="19" xfId="0" applyNumberFormat="1" applyFont="1" applyFill="1" applyBorder="1" applyAlignment="1">
      <alignment horizontal="center"/>
    </xf>
    <xf numFmtId="0" fontId="5" fillId="15" borderId="29" xfId="0" applyFont="1" applyFill="1" applyBorder="1" applyAlignment="1">
      <alignment horizontal="left" vertical="center" wrapText="1"/>
    </xf>
    <xf numFmtId="0" fontId="5" fillId="15" borderId="30" xfId="0" applyFont="1" applyFill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8" fillId="17" borderId="22" xfId="0" applyFont="1" applyFill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1" fontId="5" fillId="0" borderId="22" xfId="0" applyNumberFormat="1" applyFont="1" applyBorder="1" applyAlignment="1">
      <alignment horizontal="center" vertical="center"/>
    </xf>
    <xf numFmtId="0" fontId="8" fillId="17" borderId="31" xfId="0" applyFont="1" applyFill="1" applyBorder="1" applyAlignment="1">
      <alignment horizontal="center" vertical="center"/>
    </xf>
    <xf numFmtId="1" fontId="8" fillId="17" borderId="31" xfId="0" applyNumberFormat="1" applyFont="1" applyFill="1" applyBorder="1" applyAlignment="1">
      <alignment horizontal="center" vertical="center"/>
    </xf>
    <xf numFmtId="0" fontId="8" fillId="16" borderId="19" xfId="0" applyFont="1" applyFill="1" applyBorder="1" applyAlignment="1">
      <alignment horizontal="center"/>
    </xf>
    <xf numFmtId="1" fontId="8" fillId="16" borderId="19" xfId="0" applyNumberFormat="1" applyFont="1" applyFill="1" applyBorder="1" applyAlignment="1">
      <alignment horizontal="center"/>
    </xf>
    <xf numFmtId="1" fontId="5" fillId="14" borderId="20" xfId="0" applyNumberFormat="1" applyFont="1" applyFill="1" applyBorder="1" applyAlignment="1">
      <alignment horizontal="center"/>
    </xf>
    <xf numFmtId="1" fontId="5" fillId="14" borderId="18" xfId="0" applyNumberFormat="1" applyFont="1" applyFill="1" applyBorder="1" applyAlignment="1">
      <alignment horizontal="center"/>
    </xf>
    <xf numFmtId="0" fontId="5" fillId="17" borderId="22" xfId="0" applyFont="1" applyFill="1" applyBorder="1" applyAlignment="1">
      <alignment vertical="center"/>
    </xf>
    <xf numFmtId="49" fontId="5" fillId="0" borderId="21" xfId="0" applyNumberFormat="1" applyFont="1" applyBorder="1"/>
    <xf numFmtId="0" fontId="8" fillId="17" borderId="21" xfId="0" applyFont="1" applyFill="1" applyBorder="1"/>
    <xf numFmtId="49" fontId="8" fillId="17" borderId="21" xfId="0" applyNumberFormat="1" applyFont="1" applyFill="1" applyBorder="1"/>
    <xf numFmtId="0" fontId="8" fillId="17" borderId="25" xfId="0" applyFont="1" applyFill="1" applyBorder="1" applyAlignment="1">
      <alignment horizontal="center" vertical="center"/>
    </xf>
    <xf numFmtId="1" fontId="8" fillId="17" borderId="25" xfId="0" applyNumberFormat="1" applyFont="1" applyFill="1" applyBorder="1" applyAlignment="1">
      <alignment horizontal="center" vertical="center"/>
    </xf>
    <xf numFmtId="0" fontId="8" fillId="15" borderId="21" xfId="0" applyFont="1" applyFill="1" applyBorder="1"/>
    <xf numFmtId="0" fontId="8" fillId="0" borderId="20" xfId="0" applyFont="1" applyBorder="1" applyAlignment="1">
      <alignment vertical="center" wrapText="1"/>
    </xf>
    <xf numFmtId="2" fontId="8" fillId="16" borderId="23" xfId="0" applyNumberFormat="1" applyFont="1" applyFill="1" applyBorder="1" applyAlignment="1">
      <alignment horizontal="center"/>
    </xf>
    <xf numFmtId="2" fontId="5" fillId="16" borderId="23" xfId="0" applyNumberFormat="1" applyFont="1" applyFill="1" applyBorder="1" applyAlignment="1">
      <alignment horizontal="center"/>
    </xf>
    <xf numFmtId="0" fontId="8" fillId="6" borderId="0" xfId="0" applyFont="1" applyFill="1" applyBorder="1" applyAlignment="1">
      <alignment horizontal="center" vertical="center"/>
    </xf>
    <xf numFmtId="0" fontId="8" fillId="6" borderId="32" xfId="0" applyFont="1" applyFill="1" applyBorder="1" applyAlignment="1">
      <alignment horizontal="center" vertical="center"/>
    </xf>
    <xf numFmtId="0" fontId="2" fillId="0" borderId="33" xfId="0" applyFont="1" applyBorder="1"/>
    <xf numFmtId="0" fontId="2" fillId="0" borderId="34" xfId="0" applyFont="1" applyBorder="1"/>
    <xf numFmtId="1" fontId="8" fillId="6" borderId="35" xfId="0" applyNumberFormat="1" applyFont="1" applyFill="1" applyBorder="1" applyAlignment="1">
      <alignment horizontal="center"/>
    </xf>
    <xf numFmtId="2" fontId="8" fillId="6" borderId="35" xfId="0" applyNumberFormat="1" applyFont="1" applyFill="1" applyBorder="1" applyAlignment="1">
      <alignment horizontal="center"/>
    </xf>
    <xf numFmtId="2" fontId="5" fillId="6" borderId="35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0</xdr:row>
      <xdr:rowOff>0</xdr:rowOff>
    </xdr:from>
    <xdr:ext cx="685800" cy="828675"/>
    <xdr:pic>
      <xdr:nvPicPr>
        <xdr:cNvPr id="2" name="image3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0"/>
          <a:ext cx="685800" cy="828675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8%20&#3648;&#3604;&#3639;&#3629;&#3609;/&#3649;&#3610;&#3610;&#3648;&#3585;&#3655;&#3610;&#3618;&#3640;&#3607;&#3608;&#3624;&#3634;&#3626;&#3605;&#3619;&#3660;&#3607;&#3637;&#3656;%201-2565%20&#3619;&#3629;&#3610;%208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K1000"/>
  <sheetViews>
    <sheetView tabSelected="1" workbookViewId="0">
      <pane xSplit="3" ySplit="5" topLeftCell="D21" activePane="bottomRight" state="frozen"/>
      <selection activeCell="I25" sqref="I25"/>
      <selection pane="topRight" activeCell="I25" sqref="I25"/>
      <selection pane="bottomLeft" activeCell="I25" sqref="I25"/>
      <selection pane="bottomRight" activeCell="I25" sqref="I25"/>
    </sheetView>
  </sheetViews>
  <sheetFormatPr defaultColWidth="12.625" defaultRowHeight="15" customHeight="1" x14ac:dyDescent="0.4"/>
  <cols>
    <col min="1" max="1" width="9.875" style="8" customWidth="1"/>
    <col min="2" max="2" width="13" style="8" customWidth="1"/>
    <col min="3" max="3" width="22.875" style="8" customWidth="1"/>
    <col min="4" max="4" width="9" style="8" customWidth="1"/>
    <col min="5" max="5" width="34.375" style="8" customWidth="1"/>
    <col min="6" max="6" width="30.625" style="8" customWidth="1"/>
    <col min="7" max="7" width="15.375" style="8" customWidth="1"/>
    <col min="8" max="8" width="13.375" style="8" customWidth="1"/>
    <col min="9" max="9" width="17.75" style="8" customWidth="1"/>
    <col min="10" max="10" width="28.75" style="8" customWidth="1"/>
    <col min="11" max="11" width="46.75" style="8" customWidth="1"/>
    <col min="12" max="37" width="9" style="8" customWidth="1"/>
    <col min="38" max="16384" width="12.625" style="8"/>
  </cols>
  <sheetData>
    <row r="1" spans="1:37" ht="24" customHeight="1" x14ac:dyDescent="0.4">
      <c r="A1" s="1" t="s">
        <v>0</v>
      </c>
      <c r="B1" s="2"/>
      <c r="C1" s="3" t="s">
        <v>1</v>
      </c>
      <c r="D1" s="2"/>
      <c r="E1" s="2"/>
      <c r="F1" s="2"/>
      <c r="G1" s="2"/>
      <c r="H1" s="4" t="s">
        <v>2</v>
      </c>
      <c r="I1" s="5"/>
      <c r="J1" s="6"/>
      <c r="K1" s="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</row>
    <row r="2" spans="1:37" ht="24" customHeight="1" x14ac:dyDescent="0.4">
      <c r="A2" s="9" t="s">
        <v>3</v>
      </c>
      <c r="B2" s="10"/>
      <c r="C2" s="11" t="s">
        <v>4</v>
      </c>
      <c r="D2" s="12"/>
      <c r="E2" s="13"/>
      <c r="F2" s="14"/>
      <c r="G2" s="15"/>
      <c r="H2" s="16" t="s">
        <v>5</v>
      </c>
      <c r="I2" s="17"/>
      <c r="J2" s="18"/>
      <c r="K2" s="18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t="24" customHeight="1" x14ac:dyDescent="0.4">
      <c r="A3" s="19" t="s">
        <v>6</v>
      </c>
      <c r="B3" s="19" t="s">
        <v>7</v>
      </c>
      <c r="C3" s="19" t="s">
        <v>8</v>
      </c>
      <c r="D3" s="19" t="s">
        <v>9</v>
      </c>
      <c r="E3" s="20" t="s">
        <v>10</v>
      </c>
      <c r="F3" s="21"/>
      <c r="G3" s="21"/>
      <c r="H3" s="21"/>
      <c r="I3" s="22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ht="24" customHeight="1" x14ac:dyDescent="0.4">
      <c r="A4" s="23" t="s">
        <v>11</v>
      </c>
      <c r="B4" s="24" t="s">
        <v>12</v>
      </c>
      <c r="C4" s="5"/>
      <c r="D4" s="25" t="s">
        <v>13</v>
      </c>
      <c r="E4" s="25" t="s">
        <v>14</v>
      </c>
      <c r="F4" s="23" t="s">
        <v>15</v>
      </c>
      <c r="G4" s="23" t="s">
        <v>16</v>
      </c>
      <c r="H4" s="25" t="s">
        <v>17</v>
      </c>
      <c r="I4" s="25" t="s">
        <v>18</v>
      </c>
      <c r="J4" s="26" t="s">
        <v>19</v>
      </c>
      <c r="K4" s="26" t="s">
        <v>20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24" x14ac:dyDescent="0.4">
      <c r="A5" s="27"/>
      <c r="B5" s="28"/>
      <c r="C5" s="29"/>
      <c r="D5" s="27"/>
      <c r="E5" s="27"/>
      <c r="F5" s="27"/>
      <c r="G5" s="27"/>
      <c r="H5" s="27"/>
      <c r="I5" s="27"/>
      <c r="J5" s="27"/>
      <c r="K5" s="2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</row>
    <row r="6" spans="1:37" ht="23.25" customHeight="1" x14ac:dyDescent="0.4">
      <c r="A6" s="30">
        <v>1</v>
      </c>
      <c r="B6" s="31" t="s">
        <v>21</v>
      </c>
      <c r="C6" s="29"/>
      <c r="D6" s="32">
        <v>93</v>
      </c>
      <c r="E6" s="33"/>
      <c r="F6" s="33"/>
      <c r="G6" s="34" t="str">
        <f t="shared" ref="G6:G21" si="0">IFERROR(IF(E6&gt;0,ROUND((E6/F6)*100,2),"N/A"),0)</f>
        <v>N/A</v>
      </c>
      <c r="H6" s="35">
        <f t="shared" ref="H6:H21" si="1">IF(G6=0,0,IF(G6="N/A",1,IF(G6&lt;=M$8,1,IF(G6=N$8,2,IF(G6&lt;N$8,(((G6-M$8)/Q$6)+1),IF(G6=O$8,3,IF(G6&lt;O$8,(((G6-N$8)/Q$6)+2),IF(G6=P$8,4,IF(G6&lt;P$8,(((G6-O$8)/Q$6)+3),IF(G6&gt;=Q$8,5,IF(G6&lt;Q$8,(((G6-P$8)/Q$6)+4),0)))))))))))</f>
        <v>1</v>
      </c>
      <c r="I6" s="36" t="str">
        <f t="shared" ref="I6:I21" si="2">IF(H6=5,"ü","û")</f>
        <v>û</v>
      </c>
      <c r="J6" s="37" t="s">
        <v>22</v>
      </c>
      <c r="K6" s="37" t="s">
        <v>23</v>
      </c>
      <c r="L6" s="7"/>
      <c r="M6" s="7" t="s">
        <v>24</v>
      </c>
      <c r="N6" s="7"/>
      <c r="O6" s="7"/>
      <c r="P6" s="7"/>
      <c r="Q6" s="7">
        <v>2</v>
      </c>
      <c r="R6" s="7"/>
      <c r="S6" s="38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37" ht="23.25" customHeight="1" x14ac:dyDescent="0.4">
      <c r="A7" s="39">
        <v>2</v>
      </c>
      <c r="B7" s="40" t="s">
        <v>25</v>
      </c>
      <c r="C7" s="22"/>
      <c r="D7" s="41">
        <v>93</v>
      </c>
      <c r="E7" s="37"/>
      <c r="F7" s="37"/>
      <c r="G7" s="42" t="str">
        <f t="shared" si="0"/>
        <v>N/A</v>
      </c>
      <c r="H7" s="43">
        <f t="shared" si="1"/>
        <v>1</v>
      </c>
      <c r="I7" s="44" t="str">
        <f t="shared" si="2"/>
        <v>û</v>
      </c>
      <c r="J7" s="42">
        <v>100</v>
      </c>
      <c r="K7" s="37" t="s">
        <v>23</v>
      </c>
      <c r="L7" s="7"/>
      <c r="M7" s="45" t="s">
        <v>26</v>
      </c>
      <c r="N7" s="45" t="s">
        <v>27</v>
      </c>
      <c r="O7" s="45" t="s">
        <v>28</v>
      </c>
      <c r="P7" s="45" t="s">
        <v>29</v>
      </c>
      <c r="Q7" s="45" t="s">
        <v>30</v>
      </c>
      <c r="R7" s="7"/>
      <c r="S7" s="38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</row>
    <row r="8" spans="1:37" ht="23.25" customHeight="1" x14ac:dyDescent="0.4">
      <c r="A8" s="39">
        <v>3</v>
      </c>
      <c r="B8" s="40" t="s">
        <v>31</v>
      </c>
      <c r="C8" s="22"/>
      <c r="D8" s="41">
        <v>93</v>
      </c>
      <c r="E8" s="37"/>
      <c r="F8" s="37"/>
      <c r="G8" s="42" t="str">
        <f t="shared" si="0"/>
        <v>N/A</v>
      </c>
      <c r="H8" s="43">
        <f t="shared" si="1"/>
        <v>1</v>
      </c>
      <c r="I8" s="44" t="str">
        <f t="shared" si="2"/>
        <v>û</v>
      </c>
      <c r="J8" s="37">
        <v>93.97</v>
      </c>
      <c r="K8" s="37" t="s">
        <v>23</v>
      </c>
      <c r="L8" s="7"/>
      <c r="M8" s="46">
        <v>85</v>
      </c>
      <c r="N8" s="46">
        <v>87</v>
      </c>
      <c r="O8" s="46">
        <v>89</v>
      </c>
      <c r="P8" s="46">
        <v>91</v>
      </c>
      <c r="Q8" s="46">
        <v>93</v>
      </c>
      <c r="R8" s="7"/>
      <c r="S8" s="38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ht="23.25" customHeight="1" x14ac:dyDescent="0.4">
      <c r="A9" s="39">
        <v>4</v>
      </c>
      <c r="B9" s="47" t="s">
        <v>32</v>
      </c>
      <c r="C9" s="22"/>
      <c r="D9" s="41">
        <v>93</v>
      </c>
      <c r="E9" s="37"/>
      <c r="F9" s="37"/>
      <c r="G9" s="42" t="str">
        <f t="shared" si="0"/>
        <v>N/A</v>
      </c>
      <c r="H9" s="43">
        <f t="shared" si="1"/>
        <v>1</v>
      </c>
      <c r="I9" s="44" t="str">
        <f t="shared" si="2"/>
        <v>û</v>
      </c>
      <c r="J9" s="37">
        <v>95.05</v>
      </c>
      <c r="K9" s="37" t="s">
        <v>23</v>
      </c>
      <c r="L9" s="7"/>
      <c r="M9" s="7"/>
      <c r="N9" s="7"/>
      <c r="O9" s="7"/>
      <c r="P9" s="7"/>
      <c r="Q9" s="7"/>
      <c r="R9" s="7"/>
      <c r="S9" s="38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ht="23.25" customHeight="1" x14ac:dyDescent="0.4">
      <c r="A10" s="39">
        <v>5</v>
      </c>
      <c r="B10" s="47" t="s">
        <v>33</v>
      </c>
      <c r="C10" s="22"/>
      <c r="D10" s="41">
        <v>93</v>
      </c>
      <c r="E10" s="37"/>
      <c r="F10" s="37"/>
      <c r="G10" s="42" t="str">
        <f t="shared" si="0"/>
        <v>N/A</v>
      </c>
      <c r="H10" s="43">
        <f t="shared" si="1"/>
        <v>1</v>
      </c>
      <c r="I10" s="44" t="str">
        <f t="shared" si="2"/>
        <v>û</v>
      </c>
      <c r="J10" s="37" t="s">
        <v>22</v>
      </c>
      <c r="K10" s="37" t="s">
        <v>23</v>
      </c>
      <c r="L10" s="7"/>
      <c r="M10" s="7"/>
      <c r="N10" s="7"/>
      <c r="O10" s="7"/>
      <c r="P10" s="7"/>
      <c r="Q10" s="7"/>
      <c r="R10" s="7"/>
      <c r="S10" s="38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ht="23.25" customHeight="1" x14ac:dyDescent="0.4">
      <c r="A11" s="39">
        <v>6</v>
      </c>
      <c r="B11" s="47" t="s">
        <v>34</v>
      </c>
      <c r="C11" s="22"/>
      <c r="D11" s="41">
        <v>93</v>
      </c>
      <c r="E11" s="37"/>
      <c r="F11" s="37"/>
      <c r="G11" s="42" t="str">
        <f t="shared" si="0"/>
        <v>N/A</v>
      </c>
      <c r="H11" s="43">
        <f t="shared" si="1"/>
        <v>1</v>
      </c>
      <c r="I11" s="44" t="str">
        <f t="shared" si="2"/>
        <v>û</v>
      </c>
      <c r="J11" s="42">
        <v>100</v>
      </c>
      <c r="K11" s="37" t="s">
        <v>23</v>
      </c>
      <c r="L11" s="7"/>
      <c r="M11" s="7"/>
      <c r="N11" s="7"/>
      <c r="O11" s="7"/>
      <c r="P11" s="7"/>
      <c r="Q11" s="7"/>
      <c r="R11" s="7"/>
      <c r="S11" s="38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ht="23.25" customHeight="1" x14ac:dyDescent="0.4">
      <c r="A12" s="39">
        <v>7</v>
      </c>
      <c r="B12" s="40" t="s">
        <v>35</v>
      </c>
      <c r="C12" s="22"/>
      <c r="D12" s="41">
        <v>93</v>
      </c>
      <c r="E12" s="37"/>
      <c r="F12" s="37"/>
      <c r="G12" s="42" t="str">
        <f t="shared" si="0"/>
        <v>N/A</v>
      </c>
      <c r="H12" s="43">
        <f t="shared" si="1"/>
        <v>1</v>
      </c>
      <c r="I12" s="44" t="str">
        <f t="shared" si="2"/>
        <v>û</v>
      </c>
      <c r="J12" s="37">
        <v>97.8</v>
      </c>
      <c r="K12" s="37" t="s">
        <v>23</v>
      </c>
      <c r="L12" s="7"/>
      <c r="M12" s="7"/>
      <c r="N12" s="7"/>
      <c r="O12" s="7"/>
      <c r="P12" s="7"/>
      <c r="Q12" s="7"/>
      <c r="R12" s="7"/>
      <c r="S12" s="38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ht="23.25" customHeight="1" x14ac:dyDescent="0.4">
      <c r="A13" s="39">
        <v>8</v>
      </c>
      <c r="B13" s="48" t="s">
        <v>36</v>
      </c>
      <c r="C13" s="22"/>
      <c r="D13" s="41">
        <v>93</v>
      </c>
      <c r="E13" s="37"/>
      <c r="F13" s="37"/>
      <c r="G13" s="42" t="str">
        <f t="shared" si="0"/>
        <v>N/A</v>
      </c>
      <c r="H13" s="43">
        <f t="shared" si="1"/>
        <v>1</v>
      </c>
      <c r="I13" s="44" t="str">
        <f t="shared" si="2"/>
        <v>û</v>
      </c>
      <c r="J13" s="37">
        <v>96.67</v>
      </c>
      <c r="K13" s="37" t="s">
        <v>23</v>
      </c>
      <c r="L13" s="7"/>
      <c r="M13" s="7"/>
      <c r="N13" s="7"/>
      <c r="O13" s="7"/>
      <c r="P13" s="7"/>
      <c r="Q13" s="7"/>
      <c r="R13" s="7"/>
      <c r="S13" s="38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ht="23.25" customHeight="1" x14ac:dyDescent="0.4">
      <c r="A14" s="39">
        <v>9</v>
      </c>
      <c r="B14" s="48" t="s">
        <v>37</v>
      </c>
      <c r="C14" s="22"/>
      <c r="D14" s="41">
        <v>93</v>
      </c>
      <c r="E14" s="37"/>
      <c r="F14" s="37"/>
      <c r="G14" s="42" t="str">
        <f t="shared" si="0"/>
        <v>N/A</v>
      </c>
      <c r="H14" s="43">
        <f t="shared" si="1"/>
        <v>1</v>
      </c>
      <c r="I14" s="44" t="str">
        <f t="shared" si="2"/>
        <v>û</v>
      </c>
      <c r="J14" s="37" t="s">
        <v>22</v>
      </c>
      <c r="K14" s="37" t="s">
        <v>23</v>
      </c>
      <c r="L14" s="7"/>
      <c r="M14" s="7"/>
      <c r="N14" s="7"/>
      <c r="O14" s="7"/>
      <c r="P14" s="7"/>
      <c r="Q14" s="7"/>
      <c r="R14" s="7"/>
      <c r="S14" s="38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23.25" customHeight="1" x14ac:dyDescent="0.4">
      <c r="A15" s="39">
        <v>10</v>
      </c>
      <c r="B15" s="48" t="s">
        <v>38</v>
      </c>
      <c r="C15" s="22"/>
      <c r="D15" s="41">
        <v>93</v>
      </c>
      <c r="E15" s="37"/>
      <c r="F15" s="37"/>
      <c r="G15" s="42" t="str">
        <f t="shared" si="0"/>
        <v>N/A</v>
      </c>
      <c r="H15" s="43">
        <f t="shared" si="1"/>
        <v>1</v>
      </c>
      <c r="I15" s="44" t="str">
        <f t="shared" si="2"/>
        <v>û</v>
      </c>
      <c r="J15" s="37" t="s">
        <v>22</v>
      </c>
      <c r="K15" s="37" t="s">
        <v>23</v>
      </c>
      <c r="L15" s="7"/>
      <c r="M15" s="7"/>
      <c r="N15" s="7"/>
      <c r="O15" s="7"/>
      <c r="P15" s="7"/>
      <c r="Q15" s="7"/>
      <c r="R15" s="7"/>
      <c r="S15" s="38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</row>
    <row r="16" spans="1:37" ht="23.25" customHeight="1" x14ac:dyDescent="0.4">
      <c r="A16" s="39">
        <v>11</v>
      </c>
      <c r="B16" s="48" t="s">
        <v>39</v>
      </c>
      <c r="C16" s="22"/>
      <c r="D16" s="41">
        <v>93</v>
      </c>
      <c r="E16" s="37"/>
      <c r="F16" s="37"/>
      <c r="G16" s="42" t="str">
        <f t="shared" si="0"/>
        <v>N/A</v>
      </c>
      <c r="H16" s="43">
        <f t="shared" si="1"/>
        <v>1</v>
      </c>
      <c r="I16" s="44" t="str">
        <f t="shared" si="2"/>
        <v>û</v>
      </c>
      <c r="J16" s="37">
        <v>93.85</v>
      </c>
      <c r="K16" s="37" t="s">
        <v>23</v>
      </c>
      <c r="L16" s="7"/>
      <c r="M16" s="7"/>
      <c r="N16" s="7"/>
      <c r="O16" s="7"/>
      <c r="P16" s="7"/>
      <c r="Q16" s="7"/>
      <c r="R16" s="7"/>
      <c r="S16" s="38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</row>
    <row r="17" spans="1:37" ht="23.25" customHeight="1" x14ac:dyDescent="0.4">
      <c r="A17" s="39">
        <v>12</v>
      </c>
      <c r="B17" s="48" t="s">
        <v>40</v>
      </c>
      <c r="C17" s="22"/>
      <c r="D17" s="41">
        <v>93</v>
      </c>
      <c r="E17" s="37"/>
      <c r="F17" s="37"/>
      <c r="G17" s="42" t="str">
        <f t="shared" si="0"/>
        <v>N/A</v>
      </c>
      <c r="H17" s="43">
        <f t="shared" si="1"/>
        <v>1</v>
      </c>
      <c r="I17" s="44" t="str">
        <f t="shared" si="2"/>
        <v>û</v>
      </c>
      <c r="J17" s="37" t="s">
        <v>22</v>
      </c>
      <c r="K17" s="37" t="s">
        <v>23</v>
      </c>
      <c r="L17" s="7"/>
      <c r="M17" s="7"/>
      <c r="N17" s="7"/>
      <c r="O17" s="7"/>
      <c r="P17" s="7"/>
      <c r="Q17" s="7"/>
      <c r="R17" s="7"/>
      <c r="S17" s="38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</row>
    <row r="18" spans="1:37" ht="23.25" customHeight="1" x14ac:dyDescent="0.4">
      <c r="A18" s="39">
        <v>13</v>
      </c>
      <c r="B18" s="48" t="s">
        <v>41</v>
      </c>
      <c r="C18" s="22"/>
      <c r="D18" s="41">
        <v>93</v>
      </c>
      <c r="E18" s="37"/>
      <c r="F18" s="37"/>
      <c r="G18" s="42" t="str">
        <f t="shared" si="0"/>
        <v>N/A</v>
      </c>
      <c r="H18" s="43">
        <f t="shared" si="1"/>
        <v>1</v>
      </c>
      <c r="I18" s="44" t="str">
        <f t="shared" si="2"/>
        <v>û</v>
      </c>
      <c r="J18" s="37" t="s">
        <v>22</v>
      </c>
      <c r="K18" s="37" t="s">
        <v>23</v>
      </c>
      <c r="L18" s="7"/>
      <c r="M18" s="7"/>
      <c r="N18" s="7"/>
      <c r="O18" s="7"/>
      <c r="P18" s="7"/>
      <c r="Q18" s="7"/>
      <c r="R18" s="7"/>
      <c r="S18" s="38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</row>
    <row r="19" spans="1:37" ht="23.25" customHeight="1" x14ac:dyDescent="0.4">
      <c r="A19" s="39">
        <v>14</v>
      </c>
      <c r="B19" s="48" t="s">
        <v>42</v>
      </c>
      <c r="C19" s="22"/>
      <c r="D19" s="41">
        <v>93</v>
      </c>
      <c r="E19" s="37"/>
      <c r="F19" s="37"/>
      <c r="G19" s="42" t="str">
        <f t="shared" si="0"/>
        <v>N/A</v>
      </c>
      <c r="H19" s="43">
        <f t="shared" si="1"/>
        <v>1</v>
      </c>
      <c r="I19" s="44" t="str">
        <f t="shared" si="2"/>
        <v>û</v>
      </c>
      <c r="J19" s="37" t="s">
        <v>22</v>
      </c>
      <c r="K19" s="37" t="s">
        <v>23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</row>
    <row r="20" spans="1:37" ht="23.25" customHeight="1" x14ac:dyDescent="0.4">
      <c r="A20" s="39">
        <v>15</v>
      </c>
      <c r="B20" s="48" t="s">
        <v>43</v>
      </c>
      <c r="C20" s="22"/>
      <c r="D20" s="41">
        <v>93</v>
      </c>
      <c r="E20" s="37"/>
      <c r="F20" s="37"/>
      <c r="G20" s="42" t="str">
        <f t="shared" si="0"/>
        <v>N/A</v>
      </c>
      <c r="H20" s="43">
        <f t="shared" si="1"/>
        <v>1</v>
      </c>
      <c r="I20" s="44" t="str">
        <f t="shared" si="2"/>
        <v>û</v>
      </c>
      <c r="J20" s="37" t="s">
        <v>22</v>
      </c>
      <c r="K20" s="37" t="s">
        <v>23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</row>
    <row r="21" spans="1:37" ht="24" customHeight="1" x14ac:dyDescent="0.4">
      <c r="A21" s="49" t="s">
        <v>44</v>
      </c>
      <c r="B21" s="21"/>
      <c r="C21" s="22"/>
      <c r="D21" s="50">
        <v>93</v>
      </c>
      <c r="E21" s="51"/>
      <c r="F21" s="51"/>
      <c r="G21" s="52" t="str">
        <f t="shared" si="0"/>
        <v>N/A</v>
      </c>
      <c r="H21" s="53">
        <f t="shared" si="1"/>
        <v>1</v>
      </c>
      <c r="I21" s="54" t="str">
        <f t="shared" si="2"/>
        <v>û</v>
      </c>
      <c r="J21" s="51"/>
      <c r="K21" s="51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</row>
    <row r="22" spans="1:37" ht="24" customHeight="1" x14ac:dyDescent="0.55000000000000004">
      <c r="A22" s="55" t="s">
        <v>45</v>
      </c>
      <c r="B22" s="5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</row>
    <row r="23" spans="1:37" ht="24" customHeight="1" x14ac:dyDescent="0.4">
      <c r="A23" s="5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</row>
    <row r="24" spans="1:37" ht="15.75" customHeight="1" x14ac:dyDescent="0.4">
      <c r="A24" s="58" t="s">
        <v>46</v>
      </c>
      <c r="B24" s="2"/>
      <c r="C24" s="59" t="s">
        <v>47</v>
      </c>
      <c r="D24" s="2"/>
      <c r="E24" s="2"/>
      <c r="F24" s="5"/>
      <c r="G24" s="60" t="s">
        <v>2</v>
      </c>
      <c r="H24" s="60" t="s">
        <v>48</v>
      </c>
      <c r="I24" s="61" t="s">
        <v>18</v>
      </c>
      <c r="J24" s="62" t="s">
        <v>19</v>
      </c>
      <c r="K24" s="63" t="s">
        <v>20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</row>
    <row r="25" spans="1:37" ht="30.75" customHeight="1" x14ac:dyDescent="0.4">
      <c r="A25" s="28"/>
      <c r="B25" s="64"/>
      <c r="C25" s="28"/>
      <c r="D25" s="64"/>
      <c r="E25" s="64"/>
      <c r="F25" s="29"/>
      <c r="G25" s="65">
        <v>3</v>
      </c>
      <c r="H25" s="66">
        <v>3</v>
      </c>
      <c r="I25" s="67" t="str">
        <f>IF(H25=5,"ü","û")</f>
        <v>û</v>
      </c>
      <c r="J25" s="65">
        <v>3</v>
      </c>
      <c r="K25" s="65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</row>
    <row r="26" spans="1:37" ht="24" customHeight="1" x14ac:dyDescent="0.4">
      <c r="A26" s="5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</row>
    <row r="27" spans="1:37" ht="24" customHeight="1" x14ac:dyDescent="0.4">
      <c r="A27" s="5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</row>
    <row r="28" spans="1:37" ht="24" customHeight="1" x14ac:dyDescent="0.4">
      <c r="A28" s="5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</row>
    <row r="29" spans="1:37" ht="24" customHeight="1" x14ac:dyDescent="0.75">
      <c r="A29" s="68" t="s">
        <v>49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</row>
    <row r="30" spans="1:37" ht="24" customHeight="1" x14ac:dyDescent="0.4">
      <c r="A30" s="57" t="str">
        <f t="shared" ref="A30:G45" si="3">A4</f>
        <v>ลำดับ</v>
      </c>
      <c r="B30" s="70" t="str">
        <f t="shared" si="3"/>
        <v>หน่วยงาน</v>
      </c>
      <c r="C30" s="7" t="e">
        <f>#REF!</f>
        <v>#REF!</v>
      </c>
      <c r="D30" s="7" t="str">
        <f>D4</f>
        <v>เป้าหมาย</v>
      </c>
      <c r="E30" s="71" t="s">
        <v>50</v>
      </c>
      <c r="F30" s="71" t="s">
        <v>51</v>
      </c>
      <c r="G30" s="72" t="str">
        <f>G4</f>
        <v>คิดเป็นร้อยละ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</row>
    <row r="31" spans="1:37" ht="24" hidden="1" customHeight="1" x14ac:dyDescent="0.4">
      <c r="A31" s="57">
        <f t="shared" si="3"/>
        <v>0</v>
      </c>
      <c r="B31" s="7">
        <f t="shared" si="3"/>
        <v>0</v>
      </c>
      <c r="C31" s="7">
        <f t="shared" si="3"/>
        <v>0</v>
      </c>
      <c r="D31" s="7">
        <f t="shared" si="3"/>
        <v>0</v>
      </c>
      <c r="E31" s="7">
        <f t="shared" si="3"/>
        <v>0</v>
      </c>
      <c r="F31" s="7">
        <f t="shared" si="3"/>
        <v>0</v>
      </c>
      <c r="G31" s="7">
        <f t="shared" si="3"/>
        <v>0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</row>
    <row r="32" spans="1:37" ht="24" customHeight="1" x14ac:dyDescent="0.4">
      <c r="A32" s="57">
        <f t="shared" si="3"/>
        <v>1</v>
      </c>
      <c r="B32" s="7" t="s">
        <v>52</v>
      </c>
      <c r="C32" s="7">
        <f t="shared" si="3"/>
        <v>0</v>
      </c>
      <c r="D32" s="73">
        <f t="shared" si="3"/>
        <v>93</v>
      </c>
      <c r="E32" s="7">
        <f t="shared" si="3"/>
        <v>0</v>
      </c>
      <c r="F32" s="7">
        <f t="shared" si="3"/>
        <v>0</v>
      </c>
      <c r="G32" s="74" t="str">
        <f t="shared" si="3"/>
        <v>N/A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</row>
    <row r="33" spans="1:37" ht="24" customHeight="1" x14ac:dyDescent="0.4">
      <c r="A33" s="57">
        <f t="shared" si="3"/>
        <v>2</v>
      </c>
      <c r="B33" s="7" t="s">
        <v>53</v>
      </c>
      <c r="C33" s="7">
        <f t="shared" si="3"/>
        <v>0</v>
      </c>
      <c r="D33" s="73">
        <f t="shared" si="3"/>
        <v>93</v>
      </c>
      <c r="E33" s="7">
        <f t="shared" si="3"/>
        <v>0</v>
      </c>
      <c r="F33" s="7">
        <f t="shared" si="3"/>
        <v>0</v>
      </c>
      <c r="G33" s="74" t="str">
        <f t="shared" si="3"/>
        <v>N/A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</row>
    <row r="34" spans="1:37" ht="24" customHeight="1" x14ac:dyDescent="0.4">
      <c r="A34" s="57">
        <f t="shared" si="3"/>
        <v>3</v>
      </c>
      <c r="B34" s="7" t="s">
        <v>54</v>
      </c>
      <c r="C34" s="7">
        <f t="shared" si="3"/>
        <v>0</v>
      </c>
      <c r="D34" s="73">
        <f t="shared" si="3"/>
        <v>93</v>
      </c>
      <c r="E34" s="7">
        <f t="shared" si="3"/>
        <v>0</v>
      </c>
      <c r="F34" s="7">
        <f t="shared" si="3"/>
        <v>0</v>
      </c>
      <c r="G34" s="74" t="str">
        <f t="shared" si="3"/>
        <v>N/A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</row>
    <row r="35" spans="1:37" ht="24" customHeight="1" x14ac:dyDescent="0.4">
      <c r="A35" s="57">
        <f t="shared" si="3"/>
        <v>4</v>
      </c>
      <c r="B35" s="7" t="s">
        <v>55</v>
      </c>
      <c r="C35" s="7">
        <f t="shared" si="3"/>
        <v>0</v>
      </c>
      <c r="D35" s="73">
        <f t="shared" si="3"/>
        <v>93</v>
      </c>
      <c r="E35" s="7">
        <f t="shared" si="3"/>
        <v>0</v>
      </c>
      <c r="F35" s="7">
        <f t="shared" si="3"/>
        <v>0</v>
      </c>
      <c r="G35" s="74" t="str">
        <f t="shared" si="3"/>
        <v>N/A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</row>
    <row r="36" spans="1:37" ht="24" customHeight="1" x14ac:dyDescent="0.4">
      <c r="A36" s="57">
        <f t="shared" si="3"/>
        <v>5</v>
      </c>
      <c r="B36" s="7" t="s">
        <v>56</v>
      </c>
      <c r="C36" s="7">
        <f t="shared" si="3"/>
        <v>0</v>
      </c>
      <c r="D36" s="73">
        <f t="shared" si="3"/>
        <v>93</v>
      </c>
      <c r="E36" s="7">
        <f t="shared" si="3"/>
        <v>0</v>
      </c>
      <c r="F36" s="7">
        <f t="shared" si="3"/>
        <v>0</v>
      </c>
      <c r="G36" s="74" t="str">
        <f t="shared" si="3"/>
        <v>N/A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</row>
    <row r="37" spans="1:37" ht="24" customHeight="1" x14ac:dyDescent="0.4">
      <c r="A37" s="57">
        <f t="shared" si="3"/>
        <v>6</v>
      </c>
      <c r="B37" s="7" t="s">
        <v>57</v>
      </c>
      <c r="C37" s="7">
        <f t="shared" si="3"/>
        <v>0</v>
      </c>
      <c r="D37" s="73">
        <f t="shared" si="3"/>
        <v>93</v>
      </c>
      <c r="E37" s="7">
        <f t="shared" si="3"/>
        <v>0</v>
      </c>
      <c r="F37" s="7">
        <f t="shared" si="3"/>
        <v>0</v>
      </c>
      <c r="G37" s="74" t="str">
        <f t="shared" si="3"/>
        <v>N/A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</row>
    <row r="38" spans="1:37" ht="24" customHeight="1" x14ac:dyDescent="0.4">
      <c r="A38" s="57">
        <f t="shared" si="3"/>
        <v>7</v>
      </c>
      <c r="B38" s="7" t="s">
        <v>58</v>
      </c>
      <c r="C38" s="7">
        <f t="shared" si="3"/>
        <v>0</v>
      </c>
      <c r="D38" s="73">
        <f t="shared" si="3"/>
        <v>93</v>
      </c>
      <c r="E38" s="7">
        <f t="shared" si="3"/>
        <v>0</v>
      </c>
      <c r="F38" s="7">
        <f t="shared" si="3"/>
        <v>0</v>
      </c>
      <c r="G38" s="74" t="str">
        <f t="shared" si="3"/>
        <v>N/A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</row>
    <row r="39" spans="1:37" ht="24" customHeight="1" x14ac:dyDescent="0.4">
      <c r="A39" s="57">
        <f t="shared" si="3"/>
        <v>8</v>
      </c>
      <c r="B39" s="7" t="s">
        <v>59</v>
      </c>
      <c r="C39" s="7">
        <f t="shared" si="3"/>
        <v>0</v>
      </c>
      <c r="D39" s="73">
        <f t="shared" si="3"/>
        <v>93</v>
      </c>
      <c r="E39" s="7">
        <f t="shared" si="3"/>
        <v>0</v>
      </c>
      <c r="F39" s="7">
        <f t="shared" si="3"/>
        <v>0</v>
      </c>
      <c r="G39" s="74" t="str">
        <f t="shared" si="3"/>
        <v>N/A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</row>
    <row r="40" spans="1:37" ht="24" customHeight="1" x14ac:dyDescent="0.4">
      <c r="A40" s="57">
        <f t="shared" si="3"/>
        <v>9</v>
      </c>
      <c r="B40" s="7" t="s">
        <v>60</v>
      </c>
      <c r="C40" s="7">
        <f t="shared" si="3"/>
        <v>0</v>
      </c>
      <c r="D40" s="73">
        <f t="shared" si="3"/>
        <v>93</v>
      </c>
      <c r="E40" s="7">
        <f t="shared" si="3"/>
        <v>0</v>
      </c>
      <c r="F40" s="7">
        <f t="shared" si="3"/>
        <v>0</v>
      </c>
      <c r="G40" s="74" t="str">
        <f t="shared" si="3"/>
        <v>N/A</v>
      </c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</row>
    <row r="41" spans="1:37" ht="24" customHeight="1" x14ac:dyDescent="0.4">
      <c r="A41" s="57">
        <f t="shared" si="3"/>
        <v>10</v>
      </c>
      <c r="B41" s="7" t="s">
        <v>61</v>
      </c>
      <c r="C41" s="7">
        <f t="shared" si="3"/>
        <v>0</v>
      </c>
      <c r="D41" s="73">
        <f t="shared" si="3"/>
        <v>93</v>
      </c>
      <c r="E41" s="7">
        <f t="shared" si="3"/>
        <v>0</v>
      </c>
      <c r="F41" s="7">
        <f t="shared" si="3"/>
        <v>0</v>
      </c>
      <c r="G41" s="74" t="str">
        <f t="shared" si="3"/>
        <v>N/A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</row>
    <row r="42" spans="1:37" ht="24" customHeight="1" x14ac:dyDescent="0.4">
      <c r="A42" s="57">
        <f t="shared" si="3"/>
        <v>11</v>
      </c>
      <c r="B42" s="7" t="s">
        <v>62</v>
      </c>
      <c r="C42" s="7">
        <f t="shared" si="3"/>
        <v>0</v>
      </c>
      <c r="D42" s="73">
        <f t="shared" si="3"/>
        <v>93</v>
      </c>
      <c r="E42" s="7">
        <f t="shared" si="3"/>
        <v>0</v>
      </c>
      <c r="F42" s="7">
        <f t="shared" si="3"/>
        <v>0</v>
      </c>
      <c r="G42" s="74" t="str">
        <f t="shared" si="3"/>
        <v>N/A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</row>
    <row r="43" spans="1:37" ht="24" customHeight="1" x14ac:dyDescent="0.4">
      <c r="A43" s="57">
        <f t="shared" si="3"/>
        <v>12</v>
      </c>
      <c r="B43" s="7" t="s">
        <v>63</v>
      </c>
      <c r="C43" s="7">
        <f t="shared" si="3"/>
        <v>0</v>
      </c>
      <c r="D43" s="73">
        <f t="shared" si="3"/>
        <v>93</v>
      </c>
      <c r="E43" s="7">
        <f t="shared" si="3"/>
        <v>0</v>
      </c>
      <c r="F43" s="7">
        <f t="shared" si="3"/>
        <v>0</v>
      </c>
      <c r="G43" s="74" t="str">
        <f t="shared" si="3"/>
        <v>N/A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</row>
    <row r="44" spans="1:37" ht="24" customHeight="1" x14ac:dyDescent="0.4">
      <c r="A44" s="57">
        <f t="shared" si="3"/>
        <v>13</v>
      </c>
      <c r="B44" s="7" t="s">
        <v>64</v>
      </c>
      <c r="C44" s="7">
        <f t="shared" si="3"/>
        <v>0</v>
      </c>
      <c r="D44" s="73">
        <f t="shared" si="3"/>
        <v>93</v>
      </c>
      <c r="E44" s="7">
        <f t="shared" si="3"/>
        <v>0</v>
      </c>
      <c r="F44" s="7">
        <f t="shared" si="3"/>
        <v>0</v>
      </c>
      <c r="G44" s="74" t="str">
        <f t="shared" si="3"/>
        <v>N/A</v>
      </c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</row>
    <row r="45" spans="1:37" ht="24" customHeight="1" x14ac:dyDescent="0.4">
      <c r="A45" s="57">
        <f t="shared" si="3"/>
        <v>14</v>
      </c>
      <c r="B45" s="7" t="s">
        <v>65</v>
      </c>
      <c r="C45" s="7">
        <f t="shared" si="3"/>
        <v>0</v>
      </c>
      <c r="D45" s="73">
        <f t="shared" si="3"/>
        <v>93</v>
      </c>
      <c r="E45" s="7">
        <f t="shared" si="3"/>
        <v>0</v>
      </c>
      <c r="F45" s="7">
        <f t="shared" si="3"/>
        <v>0</v>
      </c>
      <c r="G45" s="74" t="str">
        <f t="shared" si="3"/>
        <v>N/A</v>
      </c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</row>
    <row r="46" spans="1:37" ht="24" customHeight="1" x14ac:dyDescent="0.4">
      <c r="A46" s="57">
        <f t="shared" ref="A46:A47" si="4">A20</f>
        <v>15</v>
      </c>
      <c r="B46" s="7" t="s">
        <v>66</v>
      </c>
      <c r="C46" s="7">
        <f t="shared" ref="C46:G47" si="5">C20</f>
        <v>0</v>
      </c>
      <c r="D46" s="73">
        <f t="shared" si="5"/>
        <v>93</v>
      </c>
      <c r="E46" s="7">
        <f t="shared" si="5"/>
        <v>0</v>
      </c>
      <c r="F46" s="7">
        <f t="shared" si="5"/>
        <v>0</v>
      </c>
      <c r="G46" s="74" t="str">
        <f t="shared" si="5"/>
        <v>N/A</v>
      </c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</row>
    <row r="47" spans="1:37" ht="24" customHeight="1" x14ac:dyDescent="0.4">
      <c r="A47" s="57" t="str">
        <f t="shared" si="4"/>
        <v>ระดับมหาวิทยาลัย</v>
      </c>
      <c r="B47" s="7" t="s">
        <v>67</v>
      </c>
      <c r="C47" s="7">
        <f t="shared" si="5"/>
        <v>0</v>
      </c>
      <c r="D47" s="73">
        <f t="shared" si="5"/>
        <v>93</v>
      </c>
      <c r="E47" s="7">
        <f t="shared" si="5"/>
        <v>0</v>
      </c>
      <c r="F47" s="7">
        <f t="shared" si="5"/>
        <v>0</v>
      </c>
      <c r="G47" s="74" t="str">
        <f t="shared" si="5"/>
        <v>N/A</v>
      </c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</row>
    <row r="48" spans="1:37" ht="24" customHeight="1" x14ac:dyDescent="0.4">
      <c r="A48" s="5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</row>
    <row r="49" spans="1:37" ht="24" customHeight="1" x14ac:dyDescent="0.4">
      <c r="A49" s="5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</row>
    <row r="50" spans="1:37" ht="24" customHeight="1" x14ac:dyDescent="0.4">
      <c r="A50" s="5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</row>
    <row r="51" spans="1:37" ht="24" customHeight="1" x14ac:dyDescent="0.4">
      <c r="A51" s="5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</row>
    <row r="52" spans="1:37" ht="24" customHeight="1" x14ac:dyDescent="0.4">
      <c r="A52" s="5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</row>
    <row r="53" spans="1:37" ht="24" customHeight="1" x14ac:dyDescent="0.4">
      <c r="A53" s="5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</row>
    <row r="54" spans="1:37" ht="24" customHeight="1" x14ac:dyDescent="0.4">
      <c r="A54" s="5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</row>
    <row r="55" spans="1:37" ht="24" customHeight="1" x14ac:dyDescent="0.4">
      <c r="A55" s="5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</row>
    <row r="56" spans="1:37" ht="24" customHeight="1" x14ac:dyDescent="0.4">
      <c r="A56" s="5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</row>
    <row r="57" spans="1:37" ht="24" customHeight="1" x14ac:dyDescent="0.4">
      <c r="A57" s="5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</row>
    <row r="58" spans="1:37" ht="24" customHeight="1" x14ac:dyDescent="0.4">
      <c r="A58" s="5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</row>
    <row r="59" spans="1:37" ht="24" customHeight="1" x14ac:dyDescent="0.4">
      <c r="A59" s="5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</row>
    <row r="60" spans="1:37" ht="24" customHeight="1" x14ac:dyDescent="0.4">
      <c r="A60" s="5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</row>
    <row r="61" spans="1:37" ht="24" customHeight="1" x14ac:dyDescent="0.4">
      <c r="A61" s="5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</row>
    <row r="62" spans="1:37" ht="24" customHeight="1" x14ac:dyDescent="0.4">
      <c r="A62" s="5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</row>
    <row r="63" spans="1:37" ht="24" customHeight="1" x14ac:dyDescent="0.4">
      <c r="A63" s="5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</row>
    <row r="64" spans="1:37" ht="24" customHeight="1" x14ac:dyDescent="0.4">
      <c r="A64" s="5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</row>
    <row r="65" spans="1:37" ht="24" customHeight="1" x14ac:dyDescent="0.4">
      <c r="A65" s="5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</row>
    <row r="66" spans="1:37" ht="24" customHeight="1" x14ac:dyDescent="0.4">
      <c r="A66" s="5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</row>
    <row r="67" spans="1:37" ht="24" customHeight="1" x14ac:dyDescent="0.4">
      <c r="A67" s="5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</row>
    <row r="68" spans="1:37" ht="24" customHeight="1" x14ac:dyDescent="0.4">
      <c r="A68" s="5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</row>
    <row r="69" spans="1:37" ht="24" customHeight="1" x14ac:dyDescent="0.4">
      <c r="A69" s="5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</row>
    <row r="70" spans="1:37" ht="24" customHeight="1" x14ac:dyDescent="0.4">
      <c r="A70" s="5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</row>
    <row r="71" spans="1:37" ht="24" customHeight="1" x14ac:dyDescent="0.4">
      <c r="A71" s="5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</row>
    <row r="72" spans="1:37" ht="24" customHeight="1" x14ac:dyDescent="0.4">
      <c r="A72" s="5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</row>
    <row r="73" spans="1:37" ht="24" customHeight="1" x14ac:dyDescent="0.4">
      <c r="A73" s="5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</row>
    <row r="74" spans="1:37" ht="24" customHeight="1" x14ac:dyDescent="0.4">
      <c r="A74" s="5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</row>
    <row r="75" spans="1:37" ht="24" customHeight="1" x14ac:dyDescent="0.4">
      <c r="A75" s="5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</row>
    <row r="76" spans="1:37" ht="24" customHeight="1" x14ac:dyDescent="0.4">
      <c r="A76" s="5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</row>
    <row r="77" spans="1:37" ht="24" customHeight="1" x14ac:dyDescent="0.4">
      <c r="A77" s="5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</row>
    <row r="78" spans="1:37" ht="24" customHeight="1" x14ac:dyDescent="0.4">
      <c r="A78" s="5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</row>
    <row r="79" spans="1:37" ht="24" customHeight="1" x14ac:dyDescent="0.4">
      <c r="A79" s="5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</row>
    <row r="80" spans="1:37" ht="24" customHeight="1" x14ac:dyDescent="0.4">
      <c r="A80" s="5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</row>
    <row r="81" spans="1:37" ht="24" customHeight="1" x14ac:dyDescent="0.4">
      <c r="A81" s="5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</row>
    <row r="82" spans="1:37" ht="24" customHeight="1" x14ac:dyDescent="0.4">
      <c r="A82" s="5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</row>
    <row r="83" spans="1:37" ht="24" customHeight="1" x14ac:dyDescent="0.4">
      <c r="A83" s="5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</row>
    <row r="84" spans="1:37" ht="24" customHeight="1" x14ac:dyDescent="0.4">
      <c r="A84" s="5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</row>
    <row r="85" spans="1:37" ht="24" customHeight="1" x14ac:dyDescent="0.4">
      <c r="A85" s="5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</row>
    <row r="86" spans="1:37" ht="24" customHeight="1" x14ac:dyDescent="0.4">
      <c r="A86" s="5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</row>
    <row r="87" spans="1:37" ht="24" customHeight="1" x14ac:dyDescent="0.4">
      <c r="A87" s="5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</row>
    <row r="88" spans="1:37" ht="24" customHeight="1" x14ac:dyDescent="0.4">
      <c r="A88" s="5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</row>
    <row r="89" spans="1:37" ht="24" customHeight="1" x14ac:dyDescent="0.4">
      <c r="A89" s="5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</row>
    <row r="90" spans="1:37" ht="24" customHeight="1" x14ac:dyDescent="0.4">
      <c r="A90" s="5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</row>
    <row r="91" spans="1:37" ht="24" customHeight="1" x14ac:dyDescent="0.4">
      <c r="A91" s="5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</row>
    <row r="92" spans="1:37" ht="24" customHeight="1" x14ac:dyDescent="0.4">
      <c r="A92" s="5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</row>
    <row r="93" spans="1:37" ht="24" customHeight="1" x14ac:dyDescent="0.4">
      <c r="A93" s="5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</row>
    <row r="94" spans="1:37" ht="24" customHeight="1" x14ac:dyDescent="0.4">
      <c r="A94" s="5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</row>
    <row r="95" spans="1:37" ht="24" customHeight="1" x14ac:dyDescent="0.4">
      <c r="A95" s="5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</row>
    <row r="96" spans="1:37" ht="24" customHeight="1" x14ac:dyDescent="0.4">
      <c r="A96" s="5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</row>
    <row r="97" spans="1:37" ht="24" customHeight="1" x14ac:dyDescent="0.4">
      <c r="A97" s="5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</row>
    <row r="98" spans="1:37" ht="24" customHeight="1" x14ac:dyDescent="0.4">
      <c r="A98" s="5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</row>
    <row r="99" spans="1:37" ht="24" customHeight="1" x14ac:dyDescent="0.4">
      <c r="A99" s="5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</row>
    <row r="100" spans="1:37" ht="24" customHeight="1" x14ac:dyDescent="0.4">
      <c r="A100" s="5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</row>
    <row r="101" spans="1:37" ht="24" customHeight="1" x14ac:dyDescent="0.4">
      <c r="A101" s="5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</row>
    <row r="102" spans="1:37" ht="24" customHeight="1" x14ac:dyDescent="0.4">
      <c r="A102" s="5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</row>
    <row r="103" spans="1:37" ht="24" customHeight="1" x14ac:dyDescent="0.4">
      <c r="A103" s="5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</row>
    <row r="104" spans="1:37" ht="24" customHeight="1" x14ac:dyDescent="0.4">
      <c r="A104" s="5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</row>
    <row r="105" spans="1:37" ht="24" customHeight="1" x14ac:dyDescent="0.4">
      <c r="A105" s="5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</row>
    <row r="106" spans="1:37" ht="24" customHeight="1" x14ac:dyDescent="0.4">
      <c r="A106" s="5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</row>
    <row r="107" spans="1:37" ht="24" customHeight="1" x14ac:dyDescent="0.4">
      <c r="A107" s="5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</row>
    <row r="108" spans="1:37" ht="24" customHeight="1" x14ac:dyDescent="0.4">
      <c r="A108" s="5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</row>
    <row r="109" spans="1:37" ht="24" customHeight="1" x14ac:dyDescent="0.4">
      <c r="A109" s="5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</row>
    <row r="110" spans="1:37" ht="24" customHeight="1" x14ac:dyDescent="0.4">
      <c r="A110" s="5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</row>
    <row r="111" spans="1:37" ht="24" customHeight="1" x14ac:dyDescent="0.4">
      <c r="A111" s="5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</row>
    <row r="112" spans="1:37" ht="24" customHeight="1" x14ac:dyDescent="0.4">
      <c r="A112" s="5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</row>
    <row r="113" spans="1:37" ht="24" customHeight="1" x14ac:dyDescent="0.4">
      <c r="A113" s="5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</row>
    <row r="114" spans="1:37" ht="24" customHeight="1" x14ac:dyDescent="0.4">
      <c r="A114" s="5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</row>
    <row r="115" spans="1:37" ht="24" customHeight="1" x14ac:dyDescent="0.4">
      <c r="A115" s="5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</row>
    <row r="116" spans="1:37" ht="24" customHeight="1" x14ac:dyDescent="0.4">
      <c r="A116" s="6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</row>
    <row r="117" spans="1:37" ht="24" customHeight="1" x14ac:dyDescent="0.4">
      <c r="A117" s="6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</row>
    <row r="118" spans="1:37" ht="24" customHeight="1" x14ac:dyDescent="0.4">
      <c r="A118" s="6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</row>
    <row r="119" spans="1:37" ht="24" customHeight="1" x14ac:dyDescent="0.4">
      <c r="A119" s="6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</row>
    <row r="120" spans="1:37" ht="24" customHeight="1" x14ac:dyDescent="0.4">
      <c r="A120" s="6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</row>
    <row r="121" spans="1:37" ht="24" customHeight="1" x14ac:dyDescent="0.4">
      <c r="A121" s="6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</row>
    <row r="122" spans="1:37" ht="24" customHeight="1" x14ac:dyDescent="0.4">
      <c r="A122" s="6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</row>
    <row r="123" spans="1:37" ht="24" customHeight="1" x14ac:dyDescent="0.4">
      <c r="A123" s="6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</row>
    <row r="124" spans="1:37" ht="24" customHeight="1" x14ac:dyDescent="0.4">
      <c r="A124" s="6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</row>
    <row r="125" spans="1:37" ht="24" customHeight="1" x14ac:dyDescent="0.4">
      <c r="A125" s="6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</row>
    <row r="126" spans="1:37" ht="24" customHeight="1" x14ac:dyDescent="0.4">
      <c r="A126" s="6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</row>
    <row r="127" spans="1:37" ht="24" customHeight="1" x14ac:dyDescent="0.4">
      <c r="A127" s="6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</row>
    <row r="128" spans="1:37" ht="24" customHeight="1" x14ac:dyDescent="0.4">
      <c r="A128" s="6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</row>
    <row r="129" spans="1:37" ht="24" customHeight="1" x14ac:dyDescent="0.4">
      <c r="A129" s="6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</row>
    <row r="130" spans="1:37" ht="24" customHeight="1" x14ac:dyDescent="0.4">
      <c r="A130" s="6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</row>
    <row r="131" spans="1:37" ht="24" customHeight="1" x14ac:dyDescent="0.4">
      <c r="A131" s="6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</row>
    <row r="132" spans="1:37" ht="24" customHeight="1" x14ac:dyDescent="0.4">
      <c r="A132" s="6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</row>
    <row r="133" spans="1:37" ht="24" customHeight="1" x14ac:dyDescent="0.4">
      <c r="A133" s="6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</row>
    <row r="134" spans="1:37" ht="24" customHeight="1" x14ac:dyDescent="0.4">
      <c r="A134" s="6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</row>
    <row r="135" spans="1:37" ht="24" customHeight="1" x14ac:dyDescent="0.4">
      <c r="A135" s="6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</row>
    <row r="136" spans="1:37" ht="24" customHeight="1" x14ac:dyDescent="0.4">
      <c r="A136" s="6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</row>
    <row r="137" spans="1:37" ht="24" customHeight="1" x14ac:dyDescent="0.4">
      <c r="A137" s="6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</row>
    <row r="138" spans="1:37" ht="24" customHeight="1" x14ac:dyDescent="0.4">
      <c r="A138" s="6"/>
      <c r="B138" s="7"/>
      <c r="C138" s="7"/>
      <c r="D138" s="7"/>
      <c r="E138" s="7"/>
      <c r="F138" s="7"/>
      <c r="G138" s="75"/>
      <c r="H138" s="75"/>
      <c r="I138" s="75"/>
      <c r="J138" s="75"/>
      <c r="K138" s="75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</row>
    <row r="139" spans="1:37" ht="24" customHeight="1" x14ac:dyDescent="0.4">
      <c r="A139" s="6"/>
      <c r="B139" s="7"/>
      <c r="C139" s="7"/>
      <c r="D139" s="7"/>
      <c r="E139" s="7"/>
      <c r="F139" s="7"/>
      <c r="G139" s="75"/>
      <c r="H139" s="75"/>
      <c r="I139" s="75"/>
      <c r="J139" s="75"/>
      <c r="K139" s="75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</row>
    <row r="140" spans="1:37" ht="24" customHeight="1" x14ac:dyDescent="0.4">
      <c r="A140" s="6"/>
      <c r="B140" s="75"/>
      <c r="C140" s="75"/>
      <c r="D140" s="75"/>
      <c r="E140" s="75"/>
      <c r="F140" s="75"/>
      <c r="G140" s="75"/>
      <c r="H140" s="75"/>
      <c r="I140" s="75"/>
      <c r="J140" s="75"/>
      <c r="K140" s="75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</row>
    <row r="141" spans="1:37" ht="24" customHeight="1" x14ac:dyDescent="0.4">
      <c r="A141" s="6"/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</row>
    <row r="142" spans="1:37" ht="24" customHeight="1" x14ac:dyDescent="0.4">
      <c r="A142" s="6"/>
      <c r="B142" s="75"/>
      <c r="C142" s="75"/>
      <c r="D142" s="75"/>
      <c r="E142" s="75"/>
      <c r="F142" s="75"/>
      <c r="G142" s="75"/>
      <c r="H142" s="75"/>
      <c r="I142" s="75"/>
      <c r="J142" s="75"/>
      <c r="K142" s="75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</row>
    <row r="143" spans="1:37" ht="24" customHeight="1" x14ac:dyDescent="0.4">
      <c r="A143" s="6"/>
      <c r="B143" s="75"/>
      <c r="C143" s="75"/>
      <c r="D143" s="75"/>
      <c r="E143" s="75"/>
      <c r="F143" s="75"/>
      <c r="G143" s="75"/>
      <c r="H143" s="75"/>
      <c r="I143" s="75"/>
      <c r="J143" s="75"/>
      <c r="K143" s="75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</row>
    <row r="144" spans="1:37" ht="24" customHeight="1" x14ac:dyDescent="0.4">
      <c r="A144" s="6"/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</row>
    <row r="145" spans="1:37" ht="24" customHeight="1" x14ac:dyDescent="0.4">
      <c r="A145" s="6"/>
      <c r="B145" s="75"/>
      <c r="C145" s="75"/>
      <c r="D145" s="75"/>
      <c r="E145" s="75"/>
      <c r="F145" s="75"/>
      <c r="G145" s="75"/>
      <c r="H145" s="75"/>
      <c r="I145" s="75"/>
      <c r="J145" s="75"/>
      <c r="K145" s="75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</row>
    <row r="146" spans="1:37" ht="24" customHeight="1" x14ac:dyDescent="0.4">
      <c r="A146" s="6"/>
      <c r="B146" s="75"/>
      <c r="C146" s="75"/>
      <c r="D146" s="75"/>
      <c r="E146" s="75"/>
      <c r="F146" s="75"/>
      <c r="G146" s="75"/>
      <c r="H146" s="75"/>
      <c r="I146" s="75"/>
      <c r="J146" s="75"/>
      <c r="K146" s="75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</row>
    <row r="147" spans="1:37" ht="24" customHeight="1" x14ac:dyDescent="0.4">
      <c r="A147" s="6"/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</row>
    <row r="148" spans="1:37" ht="24" customHeight="1" x14ac:dyDescent="0.4">
      <c r="A148" s="6"/>
      <c r="B148" s="75"/>
      <c r="C148" s="75"/>
      <c r="D148" s="75"/>
      <c r="E148" s="75"/>
      <c r="F148" s="75"/>
      <c r="G148" s="75"/>
      <c r="H148" s="75"/>
      <c r="I148" s="75"/>
      <c r="J148" s="75"/>
      <c r="K148" s="75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</row>
    <row r="149" spans="1:37" ht="24" customHeight="1" x14ac:dyDescent="0.4">
      <c r="A149" s="6"/>
      <c r="B149" s="75"/>
      <c r="C149" s="75"/>
      <c r="D149" s="75"/>
      <c r="E149" s="75"/>
      <c r="F149" s="75"/>
      <c r="G149" s="75"/>
      <c r="H149" s="75"/>
      <c r="I149" s="75"/>
      <c r="J149" s="75"/>
      <c r="K149" s="75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</row>
    <row r="150" spans="1:37" ht="24" customHeight="1" x14ac:dyDescent="0.4">
      <c r="A150" s="6"/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</row>
    <row r="151" spans="1:37" ht="24" customHeight="1" x14ac:dyDescent="0.4">
      <c r="A151" s="6"/>
      <c r="B151" s="75"/>
      <c r="C151" s="75"/>
      <c r="D151" s="75"/>
      <c r="E151" s="75"/>
      <c r="F151" s="75"/>
      <c r="G151" s="75"/>
      <c r="H151" s="75"/>
      <c r="I151" s="75"/>
      <c r="J151" s="75"/>
      <c r="K151" s="75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</row>
    <row r="152" spans="1:37" ht="24" customHeight="1" x14ac:dyDescent="0.4">
      <c r="A152" s="6"/>
      <c r="B152" s="75"/>
      <c r="C152" s="75"/>
      <c r="D152" s="75"/>
      <c r="E152" s="75"/>
      <c r="F152" s="75"/>
      <c r="G152" s="75"/>
      <c r="H152" s="75"/>
      <c r="I152" s="75"/>
      <c r="J152" s="75"/>
      <c r="K152" s="75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</row>
    <row r="153" spans="1:37" ht="24" customHeight="1" x14ac:dyDescent="0.4">
      <c r="A153" s="6"/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</row>
    <row r="154" spans="1:37" ht="24" customHeight="1" x14ac:dyDescent="0.4">
      <c r="A154" s="6"/>
      <c r="B154" s="75"/>
      <c r="C154" s="75"/>
      <c r="D154" s="75"/>
      <c r="E154" s="75"/>
      <c r="F154" s="75"/>
      <c r="G154" s="75"/>
      <c r="H154" s="75"/>
      <c r="I154" s="75"/>
      <c r="J154" s="75"/>
      <c r="K154" s="75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</row>
    <row r="155" spans="1:37" ht="24" customHeight="1" x14ac:dyDescent="0.4">
      <c r="A155" s="6"/>
      <c r="B155" s="75"/>
      <c r="C155" s="75"/>
      <c r="D155" s="75"/>
      <c r="E155" s="75"/>
      <c r="F155" s="75"/>
      <c r="G155" s="75"/>
      <c r="H155" s="75"/>
      <c r="I155" s="75"/>
      <c r="J155" s="75"/>
      <c r="K155" s="75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</row>
    <row r="156" spans="1:37" ht="24" customHeight="1" x14ac:dyDescent="0.4">
      <c r="A156" s="6"/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</row>
    <row r="157" spans="1:37" ht="24" customHeight="1" x14ac:dyDescent="0.4">
      <c r="A157" s="6"/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</row>
    <row r="158" spans="1:37" ht="24" customHeight="1" x14ac:dyDescent="0.4">
      <c r="A158" s="6"/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</row>
    <row r="159" spans="1:37" ht="24" customHeight="1" x14ac:dyDescent="0.4">
      <c r="A159" s="6"/>
      <c r="B159" s="75"/>
      <c r="C159" s="75"/>
      <c r="D159" s="75"/>
      <c r="E159" s="75"/>
      <c r="F159" s="75"/>
      <c r="G159" s="75"/>
      <c r="H159" s="75"/>
      <c r="I159" s="75"/>
      <c r="J159" s="75"/>
      <c r="K159" s="75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</row>
    <row r="160" spans="1:37" ht="24" customHeight="1" x14ac:dyDescent="0.4">
      <c r="A160" s="6"/>
      <c r="B160" s="75"/>
      <c r="C160" s="75"/>
      <c r="D160" s="75"/>
      <c r="E160" s="75"/>
      <c r="F160" s="75"/>
      <c r="G160" s="75"/>
      <c r="H160" s="75"/>
      <c r="I160" s="75"/>
      <c r="J160" s="75"/>
      <c r="K160" s="75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</row>
    <row r="161" spans="1:37" ht="24" customHeight="1" x14ac:dyDescent="0.4">
      <c r="A161" s="6"/>
      <c r="B161" s="75"/>
      <c r="C161" s="75"/>
      <c r="D161" s="75"/>
      <c r="E161" s="75"/>
      <c r="F161" s="75"/>
      <c r="G161" s="75"/>
      <c r="H161" s="75"/>
      <c r="I161" s="75"/>
      <c r="J161" s="75"/>
      <c r="K161" s="75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</row>
    <row r="162" spans="1:37" ht="24" customHeight="1" x14ac:dyDescent="0.4">
      <c r="A162" s="6"/>
      <c r="B162" s="75"/>
      <c r="C162" s="75"/>
      <c r="D162" s="75"/>
      <c r="E162" s="75"/>
      <c r="F162" s="75"/>
      <c r="G162" s="75"/>
      <c r="H162" s="75"/>
      <c r="I162" s="75"/>
      <c r="J162" s="75"/>
      <c r="K162" s="75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</row>
    <row r="163" spans="1:37" ht="24" customHeight="1" x14ac:dyDescent="0.4">
      <c r="A163" s="6"/>
      <c r="B163" s="75"/>
      <c r="C163" s="75"/>
      <c r="D163" s="75"/>
      <c r="E163" s="75"/>
      <c r="F163" s="75"/>
      <c r="G163" s="75"/>
      <c r="H163" s="75"/>
      <c r="I163" s="75"/>
      <c r="J163" s="75"/>
      <c r="K163" s="75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</row>
    <row r="164" spans="1:37" ht="24" customHeight="1" x14ac:dyDescent="0.4">
      <c r="A164" s="6"/>
      <c r="B164" s="75"/>
      <c r="C164" s="75"/>
      <c r="D164" s="75"/>
      <c r="E164" s="75"/>
      <c r="F164" s="75"/>
      <c r="G164" s="75"/>
      <c r="H164" s="75"/>
      <c r="I164" s="75"/>
      <c r="J164" s="75"/>
      <c r="K164" s="75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</row>
    <row r="165" spans="1:37" ht="24" customHeight="1" x14ac:dyDescent="0.4">
      <c r="A165" s="6"/>
      <c r="B165" s="75"/>
      <c r="C165" s="75"/>
      <c r="D165" s="75"/>
      <c r="E165" s="75"/>
      <c r="F165" s="75"/>
      <c r="G165" s="75"/>
      <c r="H165" s="75"/>
      <c r="I165" s="75"/>
      <c r="J165" s="75"/>
      <c r="K165" s="75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</row>
    <row r="166" spans="1:37" ht="24" customHeight="1" x14ac:dyDescent="0.4">
      <c r="A166" s="6"/>
      <c r="B166" s="75"/>
      <c r="C166" s="75"/>
      <c r="D166" s="75"/>
      <c r="E166" s="75"/>
      <c r="F166" s="75"/>
      <c r="G166" s="75"/>
      <c r="H166" s="75"/>
      <c r="I166" s="75"/>
      <c r="J166" s="75"/>
      <c r="K166" s="75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</row>
    <row r="167" spans="1:37" ht="24" customHeight="1" x14ac:dyDescent="0.4">
      <c r="A167" s="6"/>
      <c r="B167" s="75"/>
      <c r="C167" s="75"/>
      <c r="D167" s="75"/>
      <c r="E167" s="75"/>
      <c r="F167" s="75"/>
      <c r="G167" s="75"/>
      <c r="H167" s="75"/>
      <c r="I167" s="75"/>
      <c r="J167" s="75"/>
      <c r="K167" s="75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</row>
    <row r="168" spans="1:37" ht="24" customHeight="1" x14ac:dyDescent="0.4">
      <c r="A168" s="6"/>
      <c r="B168" s="75"/>
      <c r="C168" s="75"/>
      <c r="D168" s="75"/>
      <c r="E168" s="75"/>
      <c r="F168" s="75"/>
      <c r="G168" s="75"/>
      <c r="H168" s="75"/>
      <c r="I168" s="75"/>
      <c r="J168" s="75"/>
      <c r="K168" s="75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</row>
    <row r="169" spans="1:37" ht="24" customHeight="1" x14ac:dyDescent="0.4">
      <c r="A169" s="6"/>
      <c r="B169" s="75"/>
      <c r="C169" s="75"/>
      <c r="D169" s="75"/>
      <c r="E169" s="75"/>
      <c r="F169" s="75"/>
      <c r="G169" s="75"/>
      <c r="H169" s="75"/>
      <c r="I169" s="75"/>
      <c r="J169" s="75"/>
      <c r="K169" s="75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</row>
    <row r="170" spans="1:37" ht="24" customHeight="1" x14ac:dyDescent="0.4">
      <c r="A170" s="6"/>
      <c r="B170" s="75"/>
      <c r="C170" s="75"/>
      <c r="D170" s="75"/>
      <c r="E170" s="75"/>
      <c r="F170" s="75"/>
      <c r="G170" s="75"/>
      <c r="H170" s="75"/>
      <c r="I170" s="75"/>
      <c r="J170" s="75"/>
      <c r="K170" s="75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</row>
    <row r="171" spans="1:37" ht="24" customHeight="1" x14ac:dyDescent="0.4">
      <c r="A171" s="6"/>
      <c r="B171" s="75"/>
      <c r="C171" s="75"/>
      <c r="D171" s="75"/>
      <c r="E171" s="75"/>
      <c r="F171" s="75"/>
      <c r="G171" s="75"/>
      <c r="H171" s="75"/>
      <c r="I171" s="75"/>
      <c r="J171" s="75"/>
      <c r="K171" s="75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</row>
    <row r="172" spans="1:37" ht="24" customHeight="1" x14ac:dyDescent="0.4">
      <c r="A172" s="6"/>
      <c r="B172" s="75"/>
      <c r="C172" s="75"/>
      <c r="D172" s="75"/>
      <c r="E172" s="75"/>
      <c r="F172" s="75"/>
      <c r="G172" s="75"/>
      <c r="H172" s="75"/>
      <c r="I172" s="75"/>
      <c r="J172" s="75"/>
      <c r="K172" s="75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</row>
    <row r="173" spans="1:37" ht="24" customHeight="1" x14ac:dyDescent="0.4">
      <c r="A173" s="6"/>
      <c r="B173" s="75"/>
      <c r="C173" s="75"/>
      <c r="D173" s="75"/>
      <c r="E173" s="75"/>
      <c r="F173" s="75"/>
      <c r="G173" s="75"/>
      <c r="H173" s="75"/>
      <c r="I173" s="75"/>
      <c r="J173" s="75"/>
      <c r="K173" s="75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</row>
    <row r="174" spans="1:37" ht="24" customHeight="1" x14ac:dyDescent="0.4">
      <c r="A174" s="6"/>
      <c r="B174" s="75"/>
      <c r="C174" s="75"/>
      <c r="D174" s="75"/>
      <c r="E174" s="75"/>
      <c r="F174" s="75"/>
      <c r="G174" s="75"/>
      <c r="H174" s="75"/>
      <c r="I174" s="75"/>
      <c r="J174" s="75"/>
      <c r="K174" s="75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</row>
    <row r="175" spans="1:37" ht="24" customHeight="1" x14ac:dyDescent="0.4">
      <c r="A175" s="6"/>
      <c r="B175" s="75"/>
      <c r="C175" s="75"/>
      <c r="D175" s="75"/>
      <c r="E175" s="75"/>
      <c r="F175" s="75"/>
      <c r="G175" s="75"/>
      <c r="H175" s="75"/>
      <c r="I175" s="75"/>
      <c r="J175" s="75"/>
      <c r="K175" s="75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</row>
    <row r="176" spans="1:37" ht="24" customHeight="1" x14ac:dyDescent="0.4">
      <c r="A176" s="6"/>
      <c r="B176" s="75"/>
      <c r="C176" s="75"/>
      <c r="D176" s="75"/>
      <c r="E176" s="75"/>
      <c r="F176" s="75"/>
      <c r="G176" s="75"/>
      <c r="H176" s="75"/>
      <c r="I176" s="75"/>
      <c r="J176" s="75"/>
      <c r="K176" s="75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</row>
    <row r="177" spans="1:37" ht="24" customHeight="1" x14ac:dyDescent="0.4">
      <c r="A177" s="6"/>
      <c r="B177" s="75"/>
      <c r="C177" s="75"/>
      <c r="D177" s="75"/>
      <c r="E177" s="75"/>
      <c r="F177" s="75"/>
      <c r="G177" s="75"/>
      <c r="H177" s="75"/>
      <c r="I177" s="75"/>
      <c r="J177" s="75"/>
      <c r="K177" s="75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</row>
    <row r="178" spans="1:37" ht="24" customHeight="1" x14ac:dyDescent="0.4">
      <c r="A178" s="6"/>
      <c r="B178" s="75"/>
      <c r="C178" s="75"/>
      <c r="D178" s="75"/>
      <c r="E178" s="75"/>
      <c r="F178" s="75"/>
      <c r="G178" s="75"/>
      <c r="H178" s="75"/>
      <c r="I178" s="75"/>
      <c r="J178" s="75"/>
      <c r="K178" s="75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</row>
    <row r="179" spans="1:37" ht="24" customHeight="1" x14ac:dyDescent="0.4">
      <c r="A179" s="6"/>
      <c r="B179" s="75"/>
      <c r="C179" s="75"/>
      <c r="D179" s="75"/>
      <c r="E179" s="75"/>
      <c r="F179" s="75"/>
      <c r="G179" s="75"/>
      <c r="H179" s="75"/>
      <c r="I179" s="75"/>
      <c r="J179" s="75"/>
      <c r="K179" s="75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</row>
    <row r="180" spans="1:37" ht="24" customHeight="1" x14ac:dyDescent="0.4">
      <c r="A180" s="6"/>
      <c r="B180" s="75"/>
      <c r="C180" s="75"/>
      <c r="D180" s="75"/>
      <c r="E180" s="75"/>
      <c r="F180" s="75"/>
      <c r="G180" s="75"/>
      <c r="H180" s="75"/>
      <c r="I180" s="75"/>
      <c r="J180" s="75"/>
      <c r="K180" s="75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</row>
    <row r="181" spans="1:37" ht="24" customHeight="1" x14ac:dyDescent="0.4">
      <c r="A181" s="6"/>
      <c r="B181" s="75"/>
      <c r="C181" s="75"/>
      <c r="D181" s="75"/>
      <c r="E181" s="75"/>
      <c r="F181" s="75"/>
      <c r="G181" s="75"/>
      <c r="H181" s="75"/>
      <c r="I181" s="75"/>
      <c r="J181" s="75"/>
      <c r="K181" s="75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</row>
    <row r="182" spans="1:37" ht="24" customHeight="1" x14ac:dyDescent="0.4">
      <c r="A182" s="6"/>
      <c r="B182" s="75"/>
      <c r="C182" s="75"/>
      <c r="D182" s="75"/>
      <c r="E182" s="75"/>
      <c r="F182" s="75"/>
      <c r="G182" s="75"/>
      <c r="H182" s="75"/>
      <c r="I182" s="75"/>
      <c r="J182" s="75"/>
      <c r="K182" s="75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</row>
    <row r="183" spans="1:37" ht="24" customHeight="1" x14ac:dyDescent="0.4">
      <c r="A183" s="6"/>
      <c r="B183" s="75"/>
      <c r="C183" s="75"/>
      <c r="D183" s="75"/>
      <c r="E183" s="75"/>
      <c r="F183" s="75"/>
      <c r="G183" s="75"/>
      <c r="H183" s="75"/>
      <c r="I183" s="75"/>
      <c r="J183" s="75"/>
      <c r="K183" s="75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</row>
    <row r="184" spans="1:37" ht="24" customHeight="1" x14ac:dyDescent="0.4">
      <c r="A184" s="6"/>
      <c r="B184" s="75"/>
      <c r="C184" s="75"/>
      <c r="D184" s="75"/>
      <c r="E184" s="75"/>
      <c r="F184" s="75"/>
      <c r="G184" s="75"/>
      <c r="H184" s="75"/>
      <c r="I184" s="75"/>
      <c r="J184" s="75"/>
      <c r="K184" s="75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</row>
    <row r="185" spans="1:37" ht="24" customHeight="1" x14ac:dyDescent="0.4">
      <c r="A185" s="6"/>
      <c r="B185" s="75"/>
      <c r="C185" s="75"/>
      <c r="D185" s="75"/>
      <c r="E185" s="75"/>
      <c r="F185" s="75"/>
      <c r="G185" s="75"/>
      <c r="H185" s="75"/>
      <c r="I185" s="75"/>
      <c r="J185" s="75"/>
      <c r="K185" s="75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</row>
    <row r="186" spans="1:37" ht="24" customHeight="1" x14ac:dyDescent="0.4">
      <c r="A186" s="6"/>
      <c r="B186" s="75"/>
      <c r="C186" s="75"/>
      <c r="D186" s="75"/>
      <c r="E186" s="75"/>
      <c r="F186" s="75"/>
      <c r="G186" s="75"/>
      <c r="H186" s="75"/>
      <c r="I186" s="75"/>
      <c r="J186" s="75"/>
      <c r="K186" s="75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</row>
    <row r="187" spans="1:37" ht="24" customHeight="1" x14ac:dyDescent="0.4">
      <c r="A187" s="6"/>
      <c r="B187" s="75"/>
      <c r="C187" s="75"/>
      <c r="D187" s="75"/>
      <c r="E187" s="75"/>
      <c r="F187" s="75"/>
      <c r="G187" s="75"/>
      <c r="H187" s="75"/>
      <c r="I187" s="75"/>
      <c r="J187" s="75"/>
      <c r="K187" s="75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</row>
    <row r="188" spans="1:37" ht="24" customHeight="1" x14ac:dyDescent="0.4">
      <c r="A188" s="6"/>
      <c r="B188" s="75"/>
      <c r="C188" s="75"/>
      <c r="D188" s="75"/>
      <c r="E188" s="75"/>
      <c r="F188" s="75"/>
      <c r="G188" s="75"/>
      <c r="H188" s="75"/>
      <c r="I188" s="75"/>
      <c r="J188" s="75"/>
      <c r="K188" s="75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</row>
    <row r="189" spans="1:37" ht="24" customHeight="1" x14ac:dyDescent="0.4">
      <c r="A189" s="6"/>
      <c r="B189" s="75"/>
      <c r="C189" s="75"/>
      <c r="D189" s="75"/>
      <c r="E189" s="75"/>
      <c r="F189" s="75"/>
      <c r="G189" s="75"/>
      <c r="H189" s="75"/>
      <c r="I189" s="75"/>
      <c r="J189" s="75"/>
      <c r="K189" s="75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</row>
    <row r="190" spans="1:37" ht="24" customHeight="1" x14ac:dyDescent="0.4">
      <c r="A190" s="6"/>
      <c r="B190" s="75"/>
      <c r="C190" s="75"/>
      <c r="D190" s="75"/>
      <c r="E190" s="75"/>
      <c r="F190" s="75"/>
      <c r="G190" s="75"/>
      <c r="H190" s="75"/>
      <c r="I190" s="75"/>
      <c r="J190" s="75"/>
      <c r="K190" s="75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</row>
    <row r="191" spans="1:37" ht="24" customHeight="1" x14ac:dyDescent="0.4">
      <c r="A191" s="6"/>
      <c r="B191" s="75"/>
      <c r="C191" s="75"/>
      <c r="D191" s="75"/>
      <c r="E191" s="75"/>
      <c r="F191" s="75"/>
      <c r="G191" s="75"/>
      <c r="H191" s="75"/>
      <c r="I191" s="75"/>
      <c r="J191" s="75"/>
      <c r="K191" s="75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</row>
    <row r="192" spans="1:37" ht="24" customHeight="1" x14ac:dyDescent="0.4">
      <c r="A192" s="6"/>
      <c r="B192" s="75"/>
      <c r="C192" s="75"/>
      <c r="D192" s="75"/>
      <c r="E192" s="75"/>
      <c r="F192" s="75"/>
      <c r="G192" s="75"/>
      <c r="H192" s="75"/>
      <c r="I192" s="75"/>
      <c r="J192" s="75"/>
      <c r="K192" s="75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</row>
    <row r="193" spans="1:37" ht="24" customHeight="1" x14ac:dyDescent="0.4">
      <c r="A193" s="6"/>
      <c r="B193" s="75"/>
      <c r="C193" s="75"/>
      <c r="D193" s="75"/>
      <c r="E193" s="75"/>
      <c r="F193" s="75"/>
      <c r="G193" s="75"/>
      <c r="H193" s="75"/>
      <c r="I193" s="75"/>
      <c r="J193" s="75"/>
      <c r="K193" s="75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</row>
    <row r="194" spans="1:37" ht="24" customHeight="1" x14ac:dyDescent="0.4">
      <c r="A194" s="6"/>
      <c r="B194" s="75"/>
      <c r="C194" s="75"/>
      <c r="D194" s="75"/>
      <c r="E194" s="75"/>
      <c r="F194" s="75"/>
      <c r="G194" s="75"/>
      <c r="H194" s="75"/>
      <c r="I194" s="75"/>
      <c r="J194" s="75"/>
      <c r="K194" s="75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</row>
    <row r="195" spans="1:37" ht="24" customHeight="1" x14ac:dyDescent="0.4">
      <c r="A195" s="6"/>
      <c r="B195" s="75"/>
      <c r="C195" s="75"/>
      <c r="D195" s="75"/>
      <c r="E195" s="75"/>
      <c r="F195" s="75"/>
      <c r="G195" s="75"/>
      <c r="H195" s="75"/>
      <c r="I195" s="75"/>
      <c r="J195" s="75"/>
      <c r="K195" s="75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</row>
    <row r="196" spans="1:37" ht="24" customHeight="1" x14ac:dyDescent="0.4">
      <c r="A196" s="6"/>
      <c r="B196" s="75"/>
      <c r="C196" s="75"/>
      <c r="D196" s="75"/>
      <c r="E196" s="75"/>
      <c r="F196" s="75"/>
      <c r="G196" s="75"/>
      <c r="H196" s="75"/>
      <c r="I196" s="75"/>
      <c r="J196" s="75"/>
      <c r="K196" s="75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</row>
    <row r="197" spans="1:37" ht="24" customHeight="1" x14ac:dyDescent="0.4">
      <c r="A197" s="6"/>
      <c r="B197" s="75"/>
      <c r="C197" s="75"/>
      <c r="D197" s="75"/>
      <c r="E197" s="75"/>
      <c r="F197" s="75"/>
      <c r="G197" s="75"/>
      <c r="H197" s="75"/>
      <c r="I197" s="75"/>
      <c r="J197" s="75"/>
      <c r="K197" s="75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</row>
    <row r="198" spans="1:37" ht="24" customHeight="1" x14ac:dyDescent="0.4">
      <c r="A198" s="6"/>
      <c r="B198" s="75"/>
      <c r="C198" s="75"/>
      <c r="D198" s="75"/>
      <c r="E198" s="75"/>
      <c r="F198" s="75"/>
      <c r="G198" s="75"/>
      <c r="H198" s="75"/>
      <c r="I198" s="75"/>
      <c r="J198" s="75"/>
      <c r="K198" s="75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</row>
    <row r="199" spans="1:37" ht="24" customHeight="1" x14ac:dyDescent="0.4">
      <c r="A199" s="6"/>
      <c r="B199" s="75"/>
      <c r="C199" s="75"/>
      <c r="D199" s="75"/>
      <c r="E199" s="75"/>
      <c r="F199" s="75"/>
      <c r="G199" s="75"/>
      <c r="H199" s="75"/>
      <c r="I199" s="75"/>
      <c r="J199" s="75"/>
      <c r="K199" s="75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</row>
    <row r="200" spans="1:37" ht="24" customHeight="1" x14ac:dyDescent="0.4">
      <c r="A200" s="6"/>
      <c r="B200" s="75"/>
      <c r="C200" s="75"/>
      <c r="D200" s="75"/>
      <c r="E200" s="75"/>
      <c r="F200" s="75"/>
      <c r="G200" s="75"/>
      <c r="H200" s="75"/>
      <c r="I200" s="75"/>
      <c r="J200" s="75"/>
      <c r="K200" s="75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</row>
    <row r="201" spans="1:37" ht="24" customHeight="1" x14ac:dyDescent="0.4">
      <c r="A201" s="6"/>
      <c r="B201" s="75"/>
      <c r="C201" s="75"/>
      <c r="D201" s="75"/>
      <c r="E201" s="75"/>
      <c r="F201" s="75"/>
      <c r="G201" s="75"/>
      <c r="H201" s="75"/>
      <c r="I201" s="75"/>
      <c r="J201" s="75"/>
      <c r="K201" s="75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</row>
    <row r="202" spans="1:37" ht="24" customHeight="1" x14ac:dyDescent="0.4">
      <c r="A202" s="6"/>
      <c r="B202" s="75"/>
      <c r="C202" s="75"/>
      <c r="D202" s="75"/>
      <c r="E202" s="75"/>
      <c r="F202" s="75"/>
      <c r="G202" s="75"/>
      <c r="H202" s="75"/>
      <c r="I202" s="75"/>
      <c r="J202" s="75"/>
      <c r="K202" s="75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</row>
    <row r="203" spans="1:37" ht="24" customHeight="1" x14ac:dyDescent="0.4">
      <c r="A203" s="6"/>
      <c r="B203" s="75"/>
      <c r="C203" s="75"/>
      <c r="D203" s="75"/>
      <c r="E203" s="75"/>
      <c r="F203" s="75"/>
      <c r="G203" s="75"/>
      <c r="H203" s="75"/>
      <c r="I203" s="75"/>
      <c r="J203" s="75"/>
      <c r="K203" s="75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</row>
    <row r="204" spans="1:37" ht="24" customHeight="1" x14ac:dyDescent="0.4">
      <c r="A204" s="6"/>
      <c r="B204" s="75"/>
      <c r="C204" s="75"/>
      <c r="D204" s="75"/>
      <c r="E204" s="75"/>
      <c r="F204" s="75"/>
      <c r="G204" s="75"/>
      <c r="H204" s="75"/>
      <c r="I204" s="75"/>
      <c r="J204" s="75"/>
      <c r="K204" s="75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</row>
    <row r="205" spans="1:37" ht="24" customHeight="1" x14ac:dyDescent="0.4">
      <c r="A205" s="6"/>
      <c r="B205" s="75"/>
      <c r="C205" s="75"/>
      <c r="D205" s="75"/>
      <c r="E205" s="75"/>
      <c r="F205" s="75"/>
      <c r="G205" s="75"/>
      <c r="H205" s="75"/>
      <c r="I205" s="75"/>
      <c r="J205" s="75"/>
      <c r="K205" s="75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</row>
    <row r="206" spans="1:37" ht="24" customHeight="1" x14ac:dyDescent="0.4">
      <c r="A206" s="6"/>
      <c r="B206" s="75"/>
      <c r="C206" s="75"/>
      <c r="D206" s="75"/>
      <c r="E206" s="75"/>
      <c r="F206" s="75"/>
      <c r="G206" s="75"/>
      <c r="H206" s="75"/>
      <c r="I206" s="75"/>
      <c r="J206" s="75"/>
      <c r="K206" s="75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</row>
    <row r="207" spans="1:37" ht="24" customHeight="1" x14ac:dyDescent="0.4">
      <c r="A207" s="6"/>
      <c r="B207" s="75"/>
      <c r="C207" s="75"/>
      <c r="D207" s="75"/>
      <c r="E207" s="75"/>
      <c r="F207" s="75"/>
      <c r="G207" s="75"/>
      <c r="H207" s="75"/>
      <c r="I207" s="75"/>
      <c r="J207" s="75"/>
      <c r="K207" s="75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</row>
    <row r="208" spans="1:37" ht="24" customHeight="1" x14ac:dyDescent="0.4">
      <c r="A208" s="6"/>
      <c r="B208" s="75"/>
      <c r="C208" s="75"/>
      <c r="D208" s="75"/>
      <c r="E208" s="75"/>
      <c r="F208" s="75"/>
      <c r="G208" s="75"/>
      <c r="H208" s="75"/>
      <c r="I208" s="75"/>
      <c r="J208" s="75"/>
      <c r="K208" s="75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</row>
    <row r="209" spans="1:37" ht="24" customHeight="1" x14ac:dyDescent="0.4">
      <c r="A209" s="6"/>
      <c r="B209" s="75"/>
      <c r="C209" s="75"/>
      <c r="D209" s="75"/>
      <c r="E209" s="75"/>
      <c r="F209" s="75"/>
      <c r="G209" s="75"/>
      <c r="H209" s="75"/>
      <c r="I209" s="75"/>
      <c r="J209" s="75"/>
      <c r="K209" s="75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</row>
    <row r="210" spans="1:37" ht="24" customHeight="1" x14ac:dyDescent="0.4">
      <c r="A210" s="6"/>
      <c r="B210" s="75"/>
      <c r="C210" s="75"/>
      <c r="D210" s="75"/>
      <c r="E210" s="75"/>
      <c r="F210" s="75"/>
      <c r="G210" s="75"/>
      <c r="H210" s="75"/>
      <c r="I210" s="75"/>
      <c r="J210" s="75"/>
      <c r="K210" s="75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</row>
    <row r="211" spans="1:37" ht="24" customHeight="1" x14ac:dyDescent="0.4">
      <c r="A211" s="6"/>
      <c r="B211" s="75"/>
      <c r="C211" s="75"/>
      <c r="D211" s="75"/>
      <c r="E211" s="75"/>
      <c r="F211" s="75"/>
      <c r="G211" s="75"/>
      <c r="H211" s="75"/>
      <c r="I211" s="75"/>
      <c r="J211" s="75"/>
      <c r="K211" s="75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</row>
    <row r="212" spans="1:37" ht="24" customHeight="1" x14ac:dyDescent="0.4">
      <c r="A212" s="6"/>
      <c r="B212" s="75"/>
      <c r="C212" s="75"/>
      <c r="D212" s="75"/>
      <c r="E212" s="75"/>
      <c r="F212" s="75"/>
      <c r="G212" s="75"/>
      <c r="H212" s="75"/>
      <c r="I212" s="75"/>
      <c r="J212" s="75"/>
      <c r="K212" s="75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</row>
    <row r="213" spans="1:37" ht="24" customHeight="1" x14ac:dyDescent="0.4">
      <c r="A213" s="6"/>
      <c r="B213" s="75"/>
      <c r="C213" s="75"/>
      <c r="D213" s="75"/>
      <c r="E213" s="75"/>
      <c r="F213" s="75"/>
      <c r="G213" s="75"/>
      <c r="H213" s="75"/>
      <c r="I213" s="75"/>
      <c r="J213" s="75"/>
      <c r="K213" s="75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</row>
    <row r="214" spans="1:37" ht="24" customHeight="1" x14ac:dyDescent="0.4">
      <c r="A214" s="6"/>
      <c r="B214" s="75"/>
      <c r="C214" s="75"/>
      <c r="D214" s="75"/>
      <c r="E214" s="75"/>
      <c r="F214" s="75"/>
      <c r="G214" s="75"/>
      <c r="H214" s="75"/>
      <c r="I214" s="75"/>
      <c r="J214" s="75"/>
      <c r="K214" s="75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</row>
    <row r="215" spans="1:37" ht="24" customHeight="1" x14ac:dyDescent="0.4">
      <c r="A215" s="6"/>
      <c r="B215" s="75"/>
      <c r="C215" s="75"/>
      <c r="D215" s="75"/>
      <c r="E215" s="75"/>
      <c r="F215" s="75"/>
      <c r="G215" s="75"/>
      <c r="H215" s="75"/>
      <c r="I215" s="75"/>
      <c r="J215" s="75"/>
      <c r="K215" s="75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</row>
    <row r="216" spans="1:37" ht="24" customHeight="1" x14ac:dyDescent="0.4">
      <c r="A216" s="6"/>
      <c r="B216" s="75"/>
      <c r="C216" s="75"/>
      <c r="D216" s="75"/>
      <c r="E216" s="75"/>
      <c r="F216" s="75"/>
      <c r="G216" s="75"/>
      <c r="H216" s="75"/>
      <c r="I216" s="75"/>
      <c r="J216" s="75"/>
      <c r="K216" s="75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</row>
    <row r="217" spans="1:37" ht="24" customHeight="1" x14ac:dyDescent="0.4">
      <c r="A217" s="6"/>
      <c r="B217" s="75"/>
      <c r="C217" s="75"/>
      <c r="D217" s="75"/>
      <c r="E217" s="75"/>
      <c r="F217" s="75"/>
      <c r="G217" s="75"/>
      <c r="H217" s="75"/>
      <c r="I217" s="75"/>
      <c r="J217" s="75"/>
      <c r="K217" s="75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</row>
    <row r="218" spans="1:37" ht="24" customHeight="1" x14ac:dyDescent="0.4">
      <c r="A218" s="6"/>
      <c r="B218" s="75"/>
      <c r="C218" s="75"/>
      <c r="D218" s="75"/>
      <c r="E218" s="75"/>
      <c r="F218" s="75"/>
      <c r="G218" s="75"/>
      <c r="H218" s="75"/>
      <c r="I218" s="75"/>
      <c r="J218" s="75"/>
      <c r="K218" s="75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</row>
    <row r="219" spans="1:37" ht="24" customHeight="1" x14ac:dyDescent="0.4">
      <c r="A219" s="6"/>
      <c r="B219" s="75"/>
      <c r="C219" s="75"/>
      <c r="D219" s="75"/>
      <c r="E219" s="75"/>
      <c r="F219" s="75"/>
      <c r="G219" s="75"/>
      <c r="H219" s="75"/>
      <c r="I219" s="75"/>
      <c r="J219" s="75"/>
      <c r="K219" s="75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</row>
    <row r="220" spans="1:37" ht="24" customHeight="1" x14ac:dyDescent="0.4">
      <c r="A220" s="6"/>
      <c r="B220" s="75"/>
      <c r="C220" s="75"/>
      <c r="D220" s="75"/>
      <c r="E220" s="75"/>
      <c r="F220" s="75"/>
      <c r="G220" s="75"/>
      <c r="H220" s="75"/>
      <c r="I220" s="75"/>
      <c r="J220" s="75"/>
      <c r="K220" s="75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</row>
    <row r="221" spans="1:37" ht="24" customHeight="1" x14ac:dyDescent="0.4">
      <c r="A221" s="6"/>
      <c r="B221" s="75"/>
      <c r="C221" s="75"/>
      <c r="D221" s="75"/>
      <c r="E221" s="75"/>
      <c r="F221" s="75"/>
      <c r="G221" s="75"/>
      <c r="H221" s="75"/>
      <c r="I221" s="75"/>
      <c r="J221" s="75"/>
      <c r="K221" s="75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</row>
    <row r="222" spans="1:37" ht="24" customHeight="1" x14ac:dyDescent="0.4">
      <c r="A222" s="6"/>
      <c r="B222" s="75"/>
      <c r="C222" s="75"/>
      <c r="D222" s="75"/>
      <c r="E222" s="75"/>
      <c r="F222" s="75"/>
      <c r="G222" s="75"/>
      <c r="H222" s="75"/>
      <c r="I222" s="75"/>
      <c r="J222" s="75"/>
      <c r="K222" s="75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</row>
    <row r="223" spans="1:37" ht="24" customHeight="1" x14ac:dyDescent="0.4">
      <c r="A223" s="6"/>
      <c r="B223" s="75"/>
      <c r="C223" s="75"/>
      <c r="D223" s="75"/>
      <c r="E223" s="75"/>
      <c r="F223" s="75"/>
      <c r="G223" s="75"/>
      <c r="H223" s="75"/>
      <c r="I223" s="75"/>
      <c r="J223" s="75"/>
      <c r="K223" s="75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</row>
    <row r="224" spans="1:37" ht="24" customHeight="1" x14ac:dyDescent="0.4">
      <c r="A224" s="6"/>
      <c r="B224" s="75"/>
      <c r="C224" s="75"/>
      <c r="D224" s="75"/>
      <c r="E224" s="75"/>
      <c r="F224" s="75"/>
      <c r="G224" s="75"/>
      <c r="H224" s="75"/>
      <c r="I224" s="75"/>
      <c r="J224" s="75"/>
      <c r="K224" s="75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</row>
    <row r="225" spans="1:37" ht="24" customHeight="1" x14ac:dyDescent="0.4">
      <c r="A225" s="6"/>
      <c r="B225" s="75"/>
      <c r="C225" s="75"/>
      <c r="D225" s="75"/>
      <c r="E225" s="75"/>
      <c r="F225" s="75"/>
      <c r="G225" s="75"/>
      <c r="H225" s="75"/>
      <c r="I225" s="75"/>
      <c r="J225" s="75"/>
      <c r="K225" s="75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</row>
    <row r="226" spans="1:37" ht="24" customHeight="1" x14ac:dyDescent="0.4">
      <c r="A226" s="6"/>
      <c r="B226" s="75"/>
      <c r="C226" s="75"/>
      <c r="D226" s="75"/>
      <c r="E226" s="75"/>
      <c r="F226" s="75"/>
      <c r="G226" s="75"/>
      <c r="H226" s="75"/>
      <c r="I226" s="75"/>
      <c r="J226" s="75"/>
      <c r="K226" s="75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</row>
    <row r="227" spans="1:37" ht="24" customHeight="1" x14ac:dyDescent="0.4">
      <c r="A227" s="6"/>
      <c r="B227" s="75"/>
      <c r="C227" s="75"/>
      <c r="D227" s="75"/>
      <c r="E227" s="75"/>
      <c r="F227" s="75"/>
      <c r="G227" s="75"/>
      <c r="H227" s="75"/>
      <c r="I227" s="75"/>
      <c r="J227" s="75"/>
      <c r="K227" s="75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</row>
    <row r="228" spans="1:37" ht="24" customHeight="1" x14ac:dyDescent="0.4">
      <c r="A228" s="6"/>
      <c r="B228" s="75"/>
      <c r="C228" s="75"/>
      <c r="D228" s="75"/>
      <c r="E228" s="75"/>
      <c r="F228" s="75"/>
      <c r="G228" s="75"/>
      <c r="H228" s="75"/>
      <c r="I228" s="75"/>
      <c r="J228" s="75"/>
      <c r="K228" s="75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</row>
    <row r="229" spans="1:37" ht="24" customHeight="1" x14ac:dyDescent="0.4">
      <c r="A229" s="6"/>
      <c r="B229" s="75"/>
      <c r="C229" s="75"/>
      <c r="D229" s="75"/>
      <c r="E229" s="75"/>
      <c r="F229" s="75"/>
      <c r="G229" s="75"/>
      <c r="H229" s="75"/>
      <c r="I229" s="75"/>
      <c r="J229" s="75"/>
      <c r="K229" s="75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</row>
    <row r="230" spans="1:37" ht="24" customHeight="1" x14ac:dyDescent="0.4">
      <c r="A230" s="6"/>
      <c r="B230" s="75"/>
      <c r="C230" s="75"/>
      <c r="D230" s="75"/>
      <c r="E230" s="75"/>
      <c r="F230" s="75"/>
      <c r="G230" s="75"/>
      <c r="H230" s="75"/>
      <c r="I230" s="75"/>
      <c r="J230" s="75"/>
      <c r="K230" s="75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</row>
    <row r="231" spans="1:37" ht="24" customHeight="1" x14ac:dyDescent="0.4">
      <c r="A231" s="6"/>
      <c r="B231" s="75"/>
      <c r="C231" s="75"/>
      <c r="D231" s="75"/>
      <c r="E231" s="75"/>
      <c r="F231" s="75"/>
      <c r="G231" s="75"/>
      <c r="H231" s="75"/>
      <c r="I231" s="75"/>
      <c r="J231" s="75"/>
      <c r="K231" s="75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</row>
    <row r="232" spans="1:37" ht="24" customHeight="1" x14ac:dyDescent="0.4">
      <c r="A232" s="6"/>
      <c r="B232" s="75"/>
      <c r="C232" s="75"/>
      <c r="D232" s="75"/>
      <c r="E232" s="75"/>
      <c r="F232" s="75"/>
      <c r="G232" s="75"/>
      <c r="H232" s="75"/>
      <c r="I232" s="75"/>
      <c r="J232" s="75"/>
      <c r="K232" s="75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</row>
    <row r="233" spans="1:37" ht="24" customHeight="1" x14ac:dyDescent="0.4">
      <c r="A233" s="6"/>
      <c r="B233" s="75"/>
      <c r="C233" s="75"/>
      <c r="D233" s="75"/>
      <c r="E233" s="75"/>
      <c r="F233" s="75"/>
      <c r="G233" s="75"/>
      <c r="H233" s="75"/>
      <c r="I233" s="75"/>
      <c r="J233" s="75"/>
      <c r="K233" s="75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</row>
    <row r="234" spans="1:37" ht="24" customHeight="1" x14ac:dyDescent="0.4">
      <c r="A234" s="6"/>
      <c r="B234" s="75"/>
      <c r="C234" s="75"/>
      <c r="D234" s="75"/>
      <c r="E234" s="75"/>
      <c r="F234" s="75"/>
      <c r="G234" s="75"/>
      <c r="H234" s="75"/>
      <c r="I234" s="75"/>
      <c r="J234" s="75"/>
      <c r="K234" s="75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</row>
    <row r="235" spans="1:37" ht="24" customHeight="1" x14ac:dyDescent="0.4">
      <c r="A235" s="6"/>
      <c r="B235" s="75"/>
      <c r="C235" s="75"/>
      <c r="D235" s="75"/>
      <c r="E235" s="75"/>
      <c r="F235" s="75"/>
      <c r="G235" s="75"/>
      <c r="H235" s="75"/>
      <c r="I235" s="75"/>
      <c r="J235" s="75"/>
      <c r="K235" s="75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</row>
    <row r="236" spans="1:37" ht="24" customHeight="1" x14ac:dyDescent="0.4">
      <c r="A236" s="6"/>
      <c r="B236" s="75"/>
      <c r="C236" s="75"/>
      <c r="D236" s="75"/>
      <c r="E236" s="75"/>
      <c r="F236" s="75"/>
      <c r="G236" s="75"/>
      <c r="H236" s="75"/>
      <c r="I236" s="75"/>
      <c r="J236" s="75"/>
      <c r="K236" s="75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</row>
    <row r="237" spans="1:37" ht="24" customHeight="1" x14ac:dyDescent="0.4">
      <c r="A237" s="6"/>
      <c r="B237" s="75"/>
      <c r="C237" s="75"/>
      <c r="D237" s="75"/>
      <c r="E237" s="75"/>
      <c r="F237" s="75"/>
      <c r="G237" s="75"/>
      <c r="H237" s="75"/>
      <c r="I237" s="75"/>
      <c r="J237" s="75"/>
      <c r="K237" s="75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</row>
    <row r="238" spans="1:37" ht="24" customHeight="1" x14ac:dyDescent="0.4">
      <c r="A238" s="6"/>
      <c r="B238" s="75"/>
      <c r="C238" s="75"/>
      <c r="D238" s="75"/>
      <c r="E238" s="75"/>
      <c r="F238" s="75"/>
      <c r="G238" s="75"/>
      <c r="H238" s="75"/>
      <c r="I238" s="75"/>
      <c r="J238" s="75"/>
      <c r="K238" s="75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</row>
    <row r="239" spans="1:37" ht="24" customHeight="1" x14ac:dyDescent="0.4">
      <c r="A239" s="6"/>
      <c r="B239" s="75"/>
      <c r="C239" s="75"/>
      <c r="D239" s="75"/>
      <c r="E239" s="75"/>
      <c r="F239" s="75"/>
      <c r="G239" s="75"/>
      <c r="H239" s="75"/>
      <c r="I239" s="75"/>
      <c r="J239" s="75"/>
      <c r="K239" s="75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</row>
    <row r="240" spans="1:37" ht="24" customHeight="1" x14ac:dyDescent="0.4">
      <c r="A240" s="6"/>
      <c r="B240" s="75"/>
      <c r="C240" s="75"/>
      <c r="D240" s="75"/>
      <c r="E240" s="75"/>
      <c r="F240" s="75"/>
      <c r="G240" s="75"/>
      <c r="H240" s="75"/>
      <c r="I240" s="75"/>
      <c r="J240" s="75"/>
      <c r="K240" s="75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</row>
    <row r="241" spans="1:37" ht="24" customHeight="1" x14ac:dyDescent="0.4">
      <c r="A241" s="6"/>
      <c r="B241" s="75"/>
      <c r="C241" s="75"/>
      <c r="D241" s="75"/>
      <c r="E241" s="75"/>
      <c r="F241" s="75"/>
      <c r="G241" s="75"/>
      <c r="H241" s="75"/>
      <c r="I241" s="75"/>
      <c r="J241" s="75"/>
      <c r="K241" s="75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</row>
    <row r="242" spans="1:37" ht="24" customHeight="1" x14ac:dyDescent="0.4">
      <c r="A242" s="6"/>
      <c r="B242" s="75"/>
      <c r="C242" s="75"/>
      <c r="D242" s="75"/>
      <c r="E242" s="75"/>
      <c r="F242" s="75"/>
      <c r="G242" s="75"/>
      <c r="H242" s="75"/>
      <c r="I242" s="75"/>
      <c r="J242" s="75"/>
      <c r="K242" s="75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</row>
    <row r="243" spans="1:37" ht="24" customHeight="1" x14ac:dyDescent="0.4">
      <c r="A243" s="6"/>
      <c r="B243" s="75"/>
      <c r="C243" s="75"/>
      <c r="D243" s="75"/>
      <c r="E243" s="75"/>
      <c r="F243" s="75"/>
      <c r="G243" s="75"/>
      <c r="H243" s="75"/>
      <c r="I243" s="75"/>
      <c r="J243" s="75"/>
      <c r="K243" s="75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</row>
    <row r="244" spans="1:37" ht="24" customHeight="1" x14ac:dyDescent="0.4">
      <c r="A244" s="6"/>
      <c r="B244" s="75"/>
      <c r="C244" s="75"/>
      <c r="D244" s="75"/>
      <c r="E244" s="75"/>
      <c r="F244" s="75"/>
      <c r="G244" s="75"/>
      <c r="H244" s="75"/>
      <c r="I244" s="75"/>
      <c r="J244" s="75"/>
      <c r="K244" s="75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</row>
    <row r="245" spans="1:37" ht="24" customHeight="1" x14ac:dyDescent="0.4">
      <c r="A245" s="6"/>
      <c r="B245" s="75"/>
      <c r="C245" s="75"/>
      <c r="D245" s="75"/>
      <c r="E245" s="75"/>
      <c r="F245" s="75"/>
      <c r="G245" s="75"/>
      <c r="H245" s="75"/>
      <c r="I245" s="75"/>
      <c r="J245" s="75"/>
      <c r="K245" s="75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</row>
    <row r="246" spans="1:37" ht="24" customHeight="1" x14ac:dyDescent="0.4">
      <c r="A246" s="6"/>
      <c r="B246" s="75"/>
      <c r="C246" s="75"/>
      <c r="D246" s="75"/>
      <c r="E246" s="75"/>
      <c r="F246" s="75"/>
      <c r="G246" s="75"/>
      <c r="H246" s="75"/>
      <c r="I246" s="75"/>
      <c r="J246" s="75"/>
      <c r="K246" s="75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</row>
    <row r="247" spans="1:37" ht="24" customHeight="1" x14ac:dyDescent="0.4">
      <c r="A247" s="6"/>
      <c r="B247" s="75"/>
      <c r="C247" s="75"/>
      <c r="D247" s="75"/>
      <c r="E247" s="75"/>
      <c r="F247" s="75"/>
      <c r="G247" s="75"/>
      <c r="H247" s="75"/>
      <c r="I247" s="75"/>
      <c r="J247" s="75"/>
      <c r="K247" s="75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</row>
    <row r="248" spans="1:37" ht="15.75" customHeight="1" x14ac:dyDescent="0.4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</row>
    <row r="249" spans="1:37" ht="15.75" customHeight="1" x14ac:dyDescent="0.4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</row>
    <row r="250" spans="1:37" ht="15.75" customHeight="1" x14ac:dyDescent="0.4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</row>
    <row r="251" spans="1:37" ht="15.75" customHeight="1" x14ac:dyDescent="0.4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</row>
    <row r="252" spans="1:37" ht="15.75" customHeight="1" x14ac:dyDescent="0.4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</row>
    <row r="253" spans="1:37" ht="15.75" customHeight="1" x14ac:dyDescent="0.4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</row>
    <row r="254" spans="1:37" ht="15.75" customHeight="1" x14ac:dyDescent="0.4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</row>
    <row r="255" spans="1:37" ht="15.75" customHeight="1" x14ac:dyDescent="0.4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</row>
    <row r="256" spans="1:37" ht="15.75" customHeight="1" x14ac:dyDescent="0.4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</row>
    <row r="257" spans="1:37" ht="15.75" customHeight="1" x14ac:dyDescent="0.4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</row>
    <row r="258" spans="1:37" ht="15.75" customHeight="1" x14ac:dyDescent="0.4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</row>
    <row r="259" spans="1:37" ht="15.75" customHeight="1" x14ac:dyDescent="0.4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</row>
    <row r="260" spans="1:37" ht="15.75" customHeight="1" x14ac:dyDescent="0.4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</row>
    <row r="261" spans="1:37" ht="15.75" customHeight="1" x14ac:dyDescent="0.4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</row>
    <row r="262" spans="1:37" ht="15.75" customHeight="1" x14ac:dyDescent="0.4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</row>
    <row r="263" spans="1:37" ht="15.75" customHeight="1" x14ac:dyDescent="0.4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</row>
    <row r="264" spans="1:37" ht="15.75" customHeight="1" x14ac:dyDescent="0.4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</row>
    <row r="265" spans="1:37" ht="15.75" customHeight="1" x14ac:dyDescent="0.4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</row>
    <row r="266" spans="1:37" ht="15.75" customHeight="1" x14ac:dyDescent="0.4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</row>
    <row r="267" spans="1:37" ht="15.75" customHeight="1" x14ac:dyDescent="0.4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</row>
    <row r="268" spans="1:37" ht="15.75" customHeight="1" x14ac:dyDescent="0.4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</row>
    <row r="269" spans="1:37" ht="15.75" customHeight="1" x14ac:dyDescent="0.4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</row>
    <row r="270" spans="1:37" ht="15.75" customHeight="1" x14ac:dyDescent="0.4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</row>
    <row r="271" spans="1:37" ht="15.75" customHeight="1" x14ac:dyDescent="0.4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</row>
    <row r="272" spans="1:37" ht="15.75" customHeight="1" x14ac:dyDescent="0.4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</row>
    <row r="273" spans="1:37" ht="15.75" customHeight="1" x14ac:dyDescent="0.4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</row>
    <row r="274" spans="1:37" ht="15.75" customHeight="1" x14ac:dyDescent="0.4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</row>
    <row r="275" spans="1:37" ht="15.75" customHeight="1" x14ac:dyDescent="0.4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</row>
    <row r="276" spans="1:37" ht="15.75" customHeight="1" x14ac:dyDescent="0.4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</row>
    <row r="277" spans="1:37" ht="15.75" customHeight="1" x14ac:dyDescent="0.4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</row>
    <row r="278" spans="1:37" ht="15.75" customHeight="1" x14ac:dyDescent="0.4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</row>
    <row r="279" spans="1:37" ht="15.75" customHeight="1" x14ac:dyDescent="0.4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</row>
    <row r="280" spans="1:37" ht="15.75" customHeight="1" x14ac:dyDescent="0.4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</row>
    <row r="281" spans="1:37" ht="15.75" customHeight="1" x14ac:dyDescent="0.4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</row>
    <row r="282" spans="1:37" ht="15.75" customHeight="1" x14ac:dyDescent="0.4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</row>
    <row r="283" spans="1:37" ht="15.75" customHeight="1" x14ac:dyDescent="0.4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</row>
    <row r="284" spans="1:37" ht="15.75" customHeight="1" x14ac:dyDescent="0.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</row>
    <row r="285" spans="1:37" ht="15.75" customHeight="1" x14ac:dyDescent="0.4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</row>
    <row r="286" spans="1:37" ht="15.75" customHeight="1" x14ac:dyDescent="0.4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</row>
    <row r="287" spans="1:37" ht="15.75" customHeight="1" x14ac:dyDescent="0.4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</row>
    <row r="288" spans="1:37" ht="15.75" customHeight="1" x14ac:dyDescent="0.4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</row>
    <row r="289" spans="1:37" ht="15.75" customHeight="1" x14ac:dyDescent="0.4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</row>
    <row r="290" spans="1:37" ht="15.75" customHeight="1" x14ac:dyDescent="0.4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</row>
    <row r="291" spans="1:37" ht="15.75" customHeight="1" x14ac:dyDescent="0.4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</row>
    <row r="292" spans="1:37" ht="15.75" customHeight="1" x14ac:dyDescent="0.4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</row>
    <row r="293" spans="1:37" ht="15.75" customHeight="1" x14ac:dyDescent="0.4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</row>
    <row r="294" spans="1:37" ht="15.75" customHeight="1" x14ac:dyDescent="0.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</row>
    <row r="295" spans="1:37" ht="15.75" customHeight="1" x14ac:dyDescent="0.4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</row>
    <row r="296" spans="1:37" ht="15.75" customHeight="1" x14ac:dyDescent="0.4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</row>
    <row r="297" spans="1:37" ht="15.75" customHeight="1" x14ac:dyDescent="0.4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</row>
    <row r="298" spans="1:37" ht="15.75" customHeight="1" x14ac:dyDescent="0.4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</row>
    <row r="299" spans="1:37" ht="15.75" customHeight="1" x14ac:dyDescent="0.4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</row>
    <row r="300" spans="1:37" ht="15.75" customHeight="1" x14ac:dyDescent="0.4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</row>
    <row r="301" spans="1:37" ht="15.75" customHeight="1" x14ac:dyDescent="0.4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</row>
    <row r="302" spans="1:37" ht="15.75" customHeight="1" x14ac:dyDescent="0.4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</row>
    <row r="303" spans="1:37" ht="15.75" customHeight="1" x14ac:dyDescent="0.4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</row>
    <row r="304" spans="1:37" ht="15.75" customHeight="1" x14ac:dyDescent="0.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</row>
    <row r="305" spans="1:37" ht="15.75" customHeight="1" x14ac:dyDescent="0.4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</row>
    <row r="306" spans="1:37" ht="15.75" customHeight="1" x14ac:dyDescent="0.4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</row>
    <row r="307" spans="1:37" ht="15.75" customHeight="1" x14ac:dyDescent="0.4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</row>
    <row r="308" spans="1:37" ht="15.75" customHeight="1" x14ac:dyDescent="0.4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</row>
    <row r="309" spans="1:37" ht="15.75" customHeight="1" x14ac:dyDescent="0.4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</row>
    <row r="310" spans="1:37" ht="15.75" customHeight="1" x14ac:dyDescent="0.4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</row>
    <row r="311" spans="1:37" ht="15.75" customHeight="1" x14ac:dyDescent="0.4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</row>
    <row r="312" spans="1:37" ht="15.75" customHeight="1" x14ac:dyDescent="0.4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</row>
    <row r="313" spans="1:37" ht="15.75" customHeight="1" x14ac:dyDescent="0.4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</row>
    <row r="314" spans="1:37" ht="15.75" customHeight="1" x14ac:dyDescent="0.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</row>
    <row r="315" spans="1:37" ht="15.75" customHeight="1" x14ac:dyDescent="0.4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</row>
    <row r="316" spans="1:37" ht="15.75" customHeight="1" x14ac:dyDescent="0.4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</row>
    <row r="317" spans="1:37" ht="15.75" customHeight="1" x14ac:dyDescent="0.4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</row>
    <row r="318" spans="1:37" ht="15.75" customHeight="1" x14ac:dyDescent="0.4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</row>
    <row r="319" spans="1:37" ht="15.75" customHeight="1" x14ac:dyDescent="0.4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</row>
    <row r="320" spans="1:37" ht="15.75" customHeight="1" x14ac:dyDescent="0.4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</row>
    <row r="321" spans="1:37" ht="15.75" customHeight="1" x14ac:dyDescent="0.4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</row>
    <row r="322" spans="1:37" ht="15.75" customHeight="1" x14ac:dyDescent="0.4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</row>
    <row r="323" spans="1:37" ht="15.75" customHeight="1" x14ac:dyDescent="0.4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</row>
    <row r="324" spans="1:37" ht="15.75" customHeight="1" x14ac:dyDescent="0.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</row>
    <row r="325" spans="1:37" ht="15.75" customHeight="1" x14ac:dyDescent="0.4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</row>
    <row r="326" spans="1:37" ht="15.75" customHeight="1" x14ac:dyDescent="0.4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</row>
    <row r="327" spans="1:37" ht="15.75" customHeight="1" x14ac:dyDescent="0.4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</row>
    <row r="328" spans="1:37" ht="15.75" customHeight="1" x14ac:dyDescent="0.4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</row>
    <row r="329" spans="1:37" ht="15.75" customHeight="1" x14ac:dyDescent="0.4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</row>
    <row r="330" spans="1:37" ht="15.75" customHeight="1" x14ac:dyDescent="0.4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</row>
    <row r="331" spans="1:37" ht="15.75" customHeight="1" x14ac:dyDescent="0.4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</row>
    <row r="332" spans="1:37" ht="15.75" customHeight="1" x14ac:dyDescent="0.4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</row>
    <row r="333" spans="1:37" ht="15.75" customHeight="1" x14ac:dyDescent="0.4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</row>
    <row r="334" spans="1:37" ht="15.75" customHeight="1" x14ac:dyDescent="0.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</row>
    <row r="335" spans="1:37" ht="15.75" customHeight="1" x14ac:dyDescent="0.4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</row>
    <row r="336" spans="1:37" ht="15.75" customHeight="1" x14ac:dyDescent="0.4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</row>
    <row r="337" spans="1:37" ht="15.75" customHeight="1" x14ac:dyDescent="0.4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</row>
    <row r="338" spans="1:37" ht="15.75" customHeight="1" x14ac:dyDescent="0.4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</row>
    <row r="339" spans="1:37" ht="15.75" customHeight="1" x14ac:dyDescent="0.4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</row>
    <row r="340" spans="1:37" ht="15.75" customHeight="1" x14ac:dyDescent="0.4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</row>
    <row r="341" spans="1:37" ht="15.75" customHeight="1" x14ac:dyDescent="0.4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</row>
    <row r="342" spans="1:37" ht="15.75" customHeight="1" x14ac:dyDescent="0.4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</row>
    <row r="343" spans="1:37" ht="15.75" customHeight="1" x14ac:dyDescent="0.4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</row>
    <row r="344" spans="1:37" ht="15.75" customHeight="1" x14ac:dyDescent="0.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</row>
    <row r="345" spans="1:37" ht="15.75" customHeight="1" x14ac:dyDescent="0.4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</row>
    <row r="346" spans="1:37" ht="15.75" customHeight="1" x14ac:dyDescent="0.4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</row>
    <row r="347" spans="1:37" ht="15.75" customHeight="1" x14ac:dyDescent="0.4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</row>
    <row r="348" spans="1:37" ht="15.75" customHeight="1" x14ac:dyDescent="0.4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</row>
    <row r="349" spans="1:37" ht="15.75" customHeight="1" x14ac:dyDescent="0.4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</row>
    <row r="350" spans="1:37" ht="15.75" customHeight="1" x14ac:dyDescent="0.4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</row>
    <row r="351" spans="1:37" ht="15.75" customHeight="1" x14ac:dyDescent="0.4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</row>
    <row r="352" spans="1:37" ht="15.75" customHeight="1" x14ac:dyDescent="0.4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</row>
    <row r="353" spans="1:37" ht="15.75" customHeight="1" x14ac:dyDescent="0.4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</row>
    <row r="354" spans="1:37" ht="15.75" customHeight="1" x14ac:dyDescent="0.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</row>
    <row r="355" spans="1:37" ht="15.75" customHeight="1" x14ac:dyDescent="0.4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</row>
    <row r="356" spans="1:37" ht="15.75" customHeight="1" x14ac:dyDescent="0.4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</row>
    <row r="357" spans="1:37" ht="15.75" customHeight="1" x14ac:dyDescent="0.4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</row>
    <row r="358" spans="1:37" ht="15.75" customHeight="1" x14ac:dyDescent="0.4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</row>
    <row r="359" spans="1:37" ht="15.75" customHeight="1" x14ac:dyDescent="0.4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</row>
    <row r="360" spans="1:37" ht="15.75" customHeight="1" x14ac:dyDescent="0.4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</row>
    <row r="361" spans="1:37" ht="15.75" customHeight="1" x14ac:dyDescent="0.4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</row>
    <row r="362" spans="1:37" ht="15.75" customHeight="1" x14ac:dyDescent="0.4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</row>
    <row r="363" spans="1:37" ht="15.75" customHeight="1" x14ac:dyDescent="0.4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</row>
    <row r="364" spans="1:37" ht="15.75" customHeight="1" x14ac:dyDescent="0.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</row>
    <row r="365" spans="1:37" ht="15.75" customHeight="1" x14ac:dyDescent="0.4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</row>
    <row r="366" spans="1:37" ht="15.75" customHeight="1" x14ac:dyDescent="0.4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</row>
    <row r="367" spans="1:37" ht="15.75" customHeight="1" x14ac:dyDescent="0.4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</row>
    <row r="368" spans="1:37" ht="15.75" customHeight="1" x14ac:dyDescent="0.4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</row>
    <row r="369" spans="1:37" ht="15.75" customHeight="1" x14ac:dyDescent="0.4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</row>
    <row r="370" spans="1:37" ht="15.75" customHeight="1" x14ac:dyDescent="0.4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</row>
    <row r="371" spans="1:37" ht="15.75" customHeight="1" x14ac:dyDescent="0.4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</row>
    <row r="372" spans="1:37" ht="15.75" customHeight="1" x14ac:dyDescent="0.4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</row>
    <row r="373" spans="1:37" ht="15.75" customHeight="1" x14ac:dyDescent="0.4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</row>
    <row r="374" spans="1:37" ht="15.75" customHeight="1" x14ac:dyDescent="0.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</row>
    <row r="375" spans="1:37" ht="15.75" customHeight="1" x14ac:dyDescent="0.4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</row>
    <row r="376" spans="1:37" ht="15.75" customHeight="1" x14ac:dyDescent="0.4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</row>
    <row r="377" spans="1:37" ht="15.75" customHeight="1" x14ac:dyDescent="0.4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</row>
    <row r="378" spans="1:37" ht="15.75" customHeight="1" x14ac:dyDescent="0.4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</row>
    <row r="379" spans="1:37" ht="15.75" customHeight="1" x14ac:dyDescent="0.4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</row>
    <row r="380" spans="1:37" ht="15.75" customHeight="1" x14ac:dyDescent="0.4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</row>
    <row r="381" spans="1:37" ht="15.75" customHeight="1" x14ac:dyDescent="0.4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</row>
    <row r="382" spans="1:37" ht="15.75" customHeight="1" x14ac:dyDescent="0.4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</row>
    <row r="383" spans="1:37" ht="15.75" customHeight="1" x14ac:dyDescent="0.4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</row>
    <row r="384" spans="1:37" ht="15.75" customHeight="1" x14ac:dyDescent="0.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</row>
    <row r="385" spans="1:37" ht="15.75" customHeight="1" x14ac:dyDescent="0.4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</row>
    <row r="386" spans="1:37" ht="15.75" customHeight="1" x14ac:dyDescent="0.4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</row>
    <row r="387" spans="1:37" ht="15.75" customHeight="1" x14ac:dyDescent="0.4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</row>
    <row r="388" spans="1:37" ht="15.75" customHeight="1" x14ac:dyDescent="0.4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</row>
    <row r="389" spans="1:37" ht="15.75" customHeight="1" x14ac:dyDescent="0.4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</row>
    <row r="390" spans="1:37" ht="15.75" customHeight="1" x14ac:dyDescent="0.4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</row>
    <row r="391" spans="1:37" ht="15.75" customHeight="1" x14ac:dyDescent="0.4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</row>
    <row r="392" spans="1:37" ht="15.75" customHeight="1" x14ac:dyDescent="0.4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</row>
    <row r="393" spans="1:37" ht="15.75" customHeight="1" x14ac:dyDescent="0.4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</row>
    <row r="394" spans="1:37" ht="15.75" customHeight="1" x14ac:dyDescent="0.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</row>
    <row r="395" spans="1:37" ht="15.75" customHeight="1" x14ac:dyDescent="0.4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</row>
    <row r="396" spans="1:37" ht="15.75" customHeight="1" x14ac:dyDescent="0.4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</row>
    <row r="397" spans="1:37" ht="15.75" customHeight="1" x14ac:dyDescent="0.4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</row>
    <row r="398" spans="1:37" ht="15.75" customHeight="1" x14ac:dyDescent="0.4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</row>
    <row r="399" spans="1:37" ht="15.75" customHeight="1" x14ac:dyDescent="0.4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</row>
    <row r="400" spans="1:37" ht="15.75" customHeight="1" x14ac:dyDescent="0.4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</row>
    <row r="401" spans="1:37" ht="15.75" customHeight="1" x14ac:dyDescent="0.4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</row>
    <row r="402" spans="1:37" ht="15.75" customHeight="1" x14ac:dyDescent="0.4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</row>
    <row r="403" spans="1:37" ht="15.75" customHeight="1" x14ac:dyDescent="0.4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</row>
    <row r="404" spans="1:37" ht="15.75" customHeight="1" x14ac:dyDescent="0.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</row>
    <row r="405" spans="1:37" ht="15.75" customHeight="1" x14ac:dyDescent="0.4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</row>
    <row r="406" spans="1:37" ht="15.75" customHeight="1" x14ac:dyDescent="0.4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</row>
    <row r="407" spans="1:37" ht="15.75" customHeight="1" x14ac:dyDescent="0.4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</row>
    <row r="408" spans="1:37" ht="15.75" customHeight="1" x14ac:dyDescent="0.4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</row>
    <row r="409" spans="1:37" ht="15.75" customHeight="1" x14ac:dyDescent="0.4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</row>
    <row r="410" spans="1:37" ht="15.75" customHeight="1" x14ac:dyDescent="0.4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</row>
    <row r="411" spans="1:37" ht="15.75" customHeight="1" x14ac:dyDescent="0.4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</row>
    <row r="412" spans="1:37" ht="15.75" customHeight="1" x14ac:dyDescent="0.4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</row>
    <row r="413" spans="1:37" ht="15.75" customHeight="1" x14ac:dyDescent="0.4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</row>
    <row r="414" spans="1:37" ht="15.75" customHeight="1" x14ac:dyDescent="0.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</row>
    <row r="415" spans="1:37" ht="15.75" customHeight="1" x14ac:dyDescent="0.4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</row>
    <row r="416" spans="1:37" ht="15.75" customHeight="1" x14ac:dyDescent="0.4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</row>
    <row r="417" spans="1:37" ht="15.75" customHeight="1" x14ac:dyDescent="0.4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</row>
    <row r="418" spans="1:37" ht="15.75" customHeight="1" x14ac:dyDescent="0.4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</row>
    <row r="419" spans="1:37" ht="15.75" customHeight="1" x14ac:dyDescent="0.4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</row>
    <row r="420" spans="1:37" ht="15.75" customHeight="1" x14ac:dyDescent="0.4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</row>
    <row r="421" spans="1:37" ht="15.75" customHeight="1" x14ac:dyDescent="0.4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</row>
    <row r="422" spans="1:37" ht="15.75" customHeight="1" x14ac:dyDescent="0.4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</row>
    <row r="423" spans="1:37" ht="15.75" customHeight="1" x14ac:dyDescent="0.4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</row>
    <row r="424" spans="1:37" ht="15.75" customHeight="1" x14ac:dyDescent="0.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</row>
    <row r="425" spans="1:37" ht="15.75" customHeight="1" x14ac:dyDescent="0.4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</row>
    <row r="426" spans="1:37" ht="15.75" customHeight="1" x14ac:dyDescent="0.4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</row>
    <row r="427" spans="1:37" ht="15.75" customHeight="1" x14ac:dyDescent="0.4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</row>
    <row r="428" spans="1:37" ht="15.75" customHeight="1" x14ac:dyDescent="0.4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</row>
    <row r="429" spans="1:37" ht="15.75" customHeight="1" x14ac:dyDescent="0.4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</row>
    <row r="430" spans="1:37" ht="15.75" customHeight="1" x14ac:dyDescent="0.4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</row>
    <row r="431" spans="1:37" ht="15.75" customHeight="1" x14ac:dyDescent="0.4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</row>
    <row r="432" spans="1:37" ht="15.75" customHeight="1" x14ac:dyDescent="0.4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</row>
    <row r="433" spans="1:37" ht="15.75" customHeight="1" x14ac:dyDescent="0.4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</row>
    <row r="434" spans="1:37" ht="15.75" customHeight="1" x14ac:dyDescent="0.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</row>
    <row r="435" spans="1:37" ht="15.75" customHeight="1" x14ac:dyDescent="0.4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</row>
    <row r="436" spans="1:37" ht="15.75" customHeight="1" x14ac:dyDescent="0.4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</row>
    <row r="437" spans="1:37" ht="15.75" customHeight="1" x14ac:dyDescent="0.4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</row>
    <row r="438" spans="1:37" ht="15.75" customHeight="1" x14ac:dyDescent="0.4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</row>
    <row r="439" spans="1:37" ht="15.75" customHeight="1" x14ac:dyDescent="0.4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</row>
    <row r="440" spans="1:37" ht="15.75" customHeight="1" x14ac:dyDescent="0.4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</row>
    <row r="441" spans="1:37" ht="15.75" customHeight="1" x14ac:dyDescent="0.4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</row>
    <row r="442" spans="1:37" ht="15.75" customHeight="1" x14ac:dyDescent="0.4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</row>
    <row r="443" spans="1:37" ht="15.75" customHeight="1" x14ac:dyDescent="0.4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</row>
    <row r="444" spans="1:37" ht="15.75" customHeight="1" x14ac:dyDescent="0.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</row>
    <row r="445" spans="1:37" ht="15.75" customHeight="1" x14ac:dyDescent="0.4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</row>
    <row r="446" spans="1:37" ht="15.75" customHeight="1" x14ac:dyDescent="0.4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</row>
    <row r="447" spans="1:37" ht="15.75" customHeight="1" x14ac:dyDescent="0.4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</row>
    <row r="448" spans="1:37" ht="15.75" customHeight="1" x14ac:dyDescent="0.4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</row>
    <row r="449" spans="1:37" ht="15.75" customHeight="1" x14ac:dyDescent="0.4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</row>
    <row r="450" spans="1:37" ht="15.75" customHeight="1" x14ac:dyDescent="0.4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</row>
    <row r="451" spans="1:37" ht="15.75" customHeight="1" x14ac:dyDescent="0.4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</row>
    <row r="452" spans="1:37" ht="15.75" customHeight="1" x14ac:dyDescent="0.4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</row>
    <row r="453" spans="1:37" ht="15.75" customHeight="1" x14ac:dyDescent="0.4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</row>
    <row r="454" spans="1:37" ht="15.75" customHeight="1" x14ac:dyDescent="0.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</row>
    <row r="455" spans="1:37" ht="15.75" customHeight="1" x14ac:dyDescent="0.4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</row>
    <row r="456" spans="1:37" ht="15.75" customHeight="1" x14ac:dyDescent="0.4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</row>
    <row r="457" spans="1:37" ht="15.75" customHeight="1" x14ac:dyDescent="0.4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</row>
    <row r="458" spans="1:37" ht="15.75" customHeight="1" x14ac:dyDescent="0.4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</row>
    <row r="459" spans="1:37" ht="15.75" customHeight="1" x14ac:dyDescent="0.4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</row>
    <row r="460" spans="1:37" ht="15.75" customHeight="1" x14ac:dyDescent="0.4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</row>
    <row r="461" spans="1:37" ht="15.75" customHeight="1" x14ac:dyDescent="0.4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</row>
    <row r="462" spans="1:37" ht="15.75" customHeight="1" x14ac:dyDescent="0.4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</row>
    <row r="463" spans="1:37" ht="15.75" customHeight="1" x14ac:dyDescent="0.4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</row>
    <row r="464" spans="1:37" ht="15.75" customHeight="1" x14ac:dyDescent="0.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</row>
    <row r="465" spans="1:37" ht="15.75" customHeight="1" x14ac:dyDescent="0.4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</row>
    <row r="466" spans="1:37" ht="15.75" customHeight="1" x14ac:dyDescent="0.4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</row>
    <row r="467" spans="1:37" ht="15.75" customHeight="1" x14ac:dyDescent="0.4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</row>
    <row r="468" spans="1:37" ht="15.75" customHeight="1" x14ac:dyDescent="0.4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</row>
    <row r="469" spans="1:37" ht="15.75" customHeight="1" x14ac:dyDescent="0.4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</row>
    <row r="470" spans="1:37" ht="15.75" customHeight="1" x14ac:dyDescent="0.4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</row>
    <row r="471" spans="1:37" ht="15.75" customHeight="1" x14ac:dyDescent="0.4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</row>
    <row r="472" spans="1:37" ht="15.75" customHeight="1" x14ac:dyDescent="0.4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</row>
    <row r="473" spans="1:37" ht="15.75" customHeight="1" x14ac:dyDescent="0.4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</row>
    <row r="474" spans="1:37" ht="15.75" customHeight="1" x14ac:dyDescent="0.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</row>
    <row r="475" spans="1:37" ht="15.75" customHeight="1" x14ac:dyDescent="0.4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</row>
    <row r="476" spans="1:37" ht="15.75" customHeight="1" x14ac:dyDescent="0.4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</row>
    <row r="477" spans="1:37" ht="15.75" customHeight="1" x14ac:dyDescent="0.4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</row>
    <row r="478" spans="1:37" ht="15.75" customHeight="1" x14ac:dyDescent="0.4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</row>
    <row r="479" spans="1:37" ht="15.75" customHeight="1" x14ac:dyDescent="0.4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</row>
    <row r="480" spans="1:37" ht="15.75" customHeight="1" x14ac:dyDescent="0.4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</row>
    <row r="481" spans="1:37" ht="15.75" customHeight="1" x14ac:dyDescent="0.4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</row>
    <row r="482" spans="1:37" ht="15.75" customHeight="1" x14ac:dyDescent="0.4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</row>
    <row r="483" spans="1:37" ht="15.75" customHeight="1" x14ac:dyDescent="0.4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</row>
    <row r="484" spans="1:37" ht="15.75" customHeight="1" x14ac:dyDescent="0.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</row>
    <row r="485" spans="1:37" ht="15.75" customHeight="1" x14ac:dyDescent="0.4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</row>
    <row r="486" spans="1:37" ht="15.75" customHeight="1" x14ac:dyDescent="0.4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</row>
    <row r="487" spans="1:37" ht="15.75" customHeight="1" x14ac:dyDescent="0.4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</row>
    <row r="488" spans="1:37" ht="15.75" customHeight="1" x14ac:dyDescent="0.4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</row>
    <row r="489" spans="1:37" ht="15.75" customHeight="1" x14ac:dyDescent="0.4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</row>
    <row r="490" spans="1:37" ht="15.75" customHeight="1" x14ac:dyDescent="0.4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</row>
    <row r="491" spans="1:37" ht="15.75" customHeight="1" x14ac:dyDescent="0.4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</row>
    <row r="492" spans="1:37" ht="15.75" customHeight="1" x14ac:dyDescent="0.4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</row>
    <row r="493" spans="1:37" ht="15.75" customHeight="1" x14ac:dyDescent="0.4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</row>
    <row r="494" spans="1:37" ht="15.75" customHeight="1" x14ac:dyDescent="0.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</row>
    <row r="495" spans="1:37" ht="15.75" customHeight="1" x14ac:dyDescent="0.4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</row>
    <row r="496" spans="1:37" ht="15.75" customHeight="1" x14ac:dyDescent="0.4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</row>
    <row r="497" spans="1:37" ht="15.75" customHeight="1" x14ac:dyDescent="0.4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</row>
    <row r="498" spans="1:37" ht="15.75" customHeight="1" x14ac:dyDescent="0.4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</row>
    <row r="499" spans="1:37" ht="15.75" customHeight="1" x14ac:dyDescent="0.4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</row>
    <row r="500" spans="1:37" ht="15.75" customHeight="1" x14ac:dyDescent="0.4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</row>
    <row r="501" spans="1:37" ht="15.75" customHeight="1" x14ac:dyDescent="0.4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</row>
    <row r="502" spans="1:37" ht="15.75" customHeight="1" x14ac:dyDescent="0.4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</row>
    <row r="503" spans="1:37" ht="15.75" customHeight="1" x14ac:dyDescent="0.4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</row>
    <row r="504" spans="1:37" ht="15.75" customHeight="1" x14ac:dyDescent="0.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</row>
    <row r="505" spans="1:37" ht="15.75" customHeight="1" x14ac:dyDescent="0.4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</row>
    <row r="506" spans="1:37" ht="15.75" customHeight="1" x14ac:dyDescent="0.4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</row>
    <row r="507" spans="1:37" ht="15.75" customHeight="1" x14ac:dyDescent="0.4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</row>
    <row r="508" spans="1:37" ht="15.75" customHeight="1" x14ac:dyDescent="0.4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</row>
    <row r="509" spans="1:37" ht="15.75" customHeight="1" x14ac:dyDescent="0.4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</row>
    <row r="510" spans="1:37" ht="15.75" customHeight="1" x14ac:dyDescent="0.4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</row>
    <row r="511" spans="1:37" ht="15.75" customHeight="1" x14ac:dyDescent="0.4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</row>
    <row r="512" spans="1:37" ht="15.75" customHeight="1" x14ac:dyDescent="0.4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</row>
    <row r="513" spans="1:37" ht="15.75" customHeight="1" x14ac:dyDescent="0.4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</row>
    <row r="514" spans="1:37" ht="15.75" customHeight="1" x14ac:dyDescent="0.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</row>
    <row r="515" spans="1:37" ht="15.75" customHeight="1" x14ac:dyDescent="0.4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</row>
    <row r="516" spans="1:37" ht="15.75" customHeight="1" x14ac:dyDescent="0.4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</row>
    <row r="517" spans="1:37" ht="15.75" customHeight="1" x14ac:dyDescent="0.4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</row>
    <row r="518" spans="1:37" ht="15.75" customHeight="1" x14ac:dyDescent="0.4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</row>
    <row r="519" spans="1:37" ht="15.75" customHeight="1" x14ac:dyDescent="0.4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</row>
    <row r="520" spans="1:37" ht="15.75" customHeight="1" x14ac:dyDescent="0.4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</row>
    <row r="521" spans="1:37" ht="15.75" customHeight="1" x14ac:dyDescent="0.4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</row>
    <row r="522" spans="1:37" ht="15.75" customHeight="1" x14ac:dyDescent="0.4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</row>
    <row r="523" spans="1:37" ht="15.75" customHeight="1" x14ac:dyDescent="0.4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</row>
    <row r="524" spans="1:37" ht="15.75" customHeight="1" x14ac:dyDescent="0.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</row>
    <row r="525" spans="1:37" ht="15.75" customHeight="1" x14ac:dyDescent="0.4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</row>
    <row r="526" spans="1:37" ht="15.75" customHeight="1" x14ac:dyDescent="0.4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</row>
    <row r="527" spans="1:37" ht="15.75" customHeight="1" x14ac:dyDescent="0.4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</row>
    <row r="528" spans="1:37" ht="15.75" customHeight="1" x14ac:dyDescent="0.4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</row>
    <row r="529" spans="1:37" ht="15.75" customHeight="1" x14ac:dyDescent="0.4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</row>
    <row r="530" spans="1:37" ht="15.75" customHeight="1" x14ac:dyDescent="0.4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</row>
    <row r="531" spans="1:37" ht="15.75" customHeight="1" x14ac:dyDescent="0.4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</row>
    <row r="532" spans="1:37" ht="15.75" customHeight="1" x14ac:dyDescent="0.4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</row>
    <row r="533" spans="1:37" ht="15.75" customHeight="1" x14ac:dyDescent="0.4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</row>
    <row r="534" spans="1:37" ht="15.75" customHeight="1" x14ac:dyDescent="0.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</row>
    <row r="535" spans="1:37" ht="15.75" customHeight="1" x14ac:dyDescent="0.4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</row>
    <row r="536" spans="1:37" ht="15.75" customHeight="1" x14ac:dyDescent="0.4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</row>
    <row r="537" spans="1:37" ht="15.75" customHeight="1" x14ac:dyDescent="0.4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</row>
    <row r="538" spans="1:37" ht="15.75" customHeight="1" x14ac:dyDescent="0.4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</row>
    <row r="539" spans="1:37" ht="15.75" customHeight="1" x14ac:dyDescent="0.4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</row>
    <row r="540" spans="1:37" ht="15.75" customHeight="1" x14ac:dyDescent="0.4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</row>
    <row r="541" spans="1:37" ht="15.75" customHeight="1" x14ac:dyDescent="0.4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</row>
    <row r="542" spans="1:37" ht="15.75" customHeight="1" x14ac:dyDescent="0.4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</row>
    <row r="543" spans="1:37" ht="15.75" customHeight="1" x14ac:dyDescent="0.4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</row>
    <row r="544" spans="1:37" ht="15.75" customHeight="1" x14ac:dyDescent="0.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</row>
    <row r="545" spans="1:37" ht="15.75" customHeight="1" x14ac:dyDescent="0.4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</row>
    <row r="546" spans="1:37" ht="15.75" customHeight="1" x14ac:dyDescent="0.4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</row>
    <row r="547" spans="1:37" ht="15.75" customHeight="1" x14ac:dyDescent="0.4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</row>
    <row r="548" spans="1:37" ht="15.75" customHeight="1" x14ac:dyDescent="0.4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</row>
    <row r="549" spans="1:37" ht="15.75" customHeight="1" x14ac:dyDescent="0.4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</row>
    <row r="550" spans="1:37" ht="15.75" customHeight="1" x14ac:dyDescent="0.4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</row>
    <row r="551" spans="1:37" ht="15.75" customHeight="1" x14ac:dyDescent="0.4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</row>
    <row r="552" spans="1:37" ht="15.75" customHeight="1" x14ac:dyDescent="0.4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</row>
    <row r="553" spans="1:37" ht="15.75" customHeight="1" x14ac:dyDescent="0.4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</row>
    <row r="554" spans="1:37" ht="15.75" customHeight="1" x14ac:dyDescent="0.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</row>
    <row r="555" spans="1:37" ht="15.75" customHeight="1" x14ac:dyDescent="0.4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</row>
    <row r="556" spans="1:37" ht="15.75" customHeight="1" x14ac:dyDescent="0.4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</row>
    <row r="557" spans="1:37" ht="15.75" customHeight="1" x14ac:dyDescent="0.4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</row>
    <row r="558" spans="1:37" ht="15.75" customHeight="1" x14ac:dyDescent="0.4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</row>
    <row r="559" spans="1:37" ht="15.75" customHeight="1" x14ac:dyDescent="0.4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</row>
    <row r="560" spans="1:37" ht="15.75" customHeight="1" x14ac:dyDescent="0.4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</row>
    <row r="561" spans="1:37" ht="15.75" customHeight="1" x14ac:dyDescent="0.4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</row>
    <row r="562" spans="1:37" ht="15.75" customHeight="1" x14ac:dyDescent="0.4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</row>
    <row r="563" spans="1:37" ht="15.75" customHeight="1" x14ac:dyDescent="0.4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</row>
    <row r="564" spans="1:37" ht="15.75" customHeight="1" x14ac:dyDescent="0.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</row>
    <row r="565" spans="1:37" ht="15.75" customHeight="1" x14ac:dyDescent="0.4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</row>
    <row r="566" spans="1:37" ht="15.75" customHeight="1" x14ac:dyDescent="0.4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</row>
    <row r="567" spans="1:37" ht="15.75" customHeight="1" x14ac:dyDescent="0.4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</row>
    <row r="568" spans="1:37" ht="15.75" customHeight="1" x14ac:dyDescent="0.4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</row>
    <row r="569" spans="1:37" ht="15.75" customHeight="1" x14ac:dyDescent="0.4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</row>
    <row r="570" spans="1:37" ht="15.75" customHeight="1" x14ac:dyDescent="0.4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</row>
    <row r="571" spans="1:37" ht="15.75" customHeight="1" x14ac:dyDescent="0.4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</row>
    <row r="572" spans="1:37" ht="15.75" customHeight="1" x14ac:dyDescent="0.4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</row>
    <row r="573" spans="1:37" ht="15.75" customHeight="1" x14ac:dyDescent="0.4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</row>
    <row r="574" spans="1:37" ht="15.75" customHeight="1" x14ac:dyDescent="0.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</row>
    <row r="575" spans="1:37" ht="15.75" customHeight="1" x14ac:dyDescent="0.4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</row>
    <row r="576" spans="1:37" ht="15.75" customHeight="1" x14ac:dyDescent="0.4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</row>
    <row r="577" spans="1:37" ht="15.75" customHeight="1" x14ac:dyDescent="0.4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</row>
    <row r="578" spans="1:37" ht="15.75" customHeight="1" x14ac:dyDescent="0.4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</row>
    <row r="579" spans="1:37" ht="15.75" customHeight="1" x14ac:dyDescent="0.4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</row>
    <row r="580" spans="1:37" ht="15.75" customHeight="1" x14ac:dyDescent="0.4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</row>
    <row r="581" spans="1:37" ht="15.75" customHeight="1" x14ac:dyDescent="0.4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</row>
    <row r="582" spans="1:37" ht="15.75" customHeight="1" x14ac:dyDescent="0.4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</row>
    <row r="583" spans="1:37" ht="15.75" customHeight="1" x14ac:dyDescent="0.4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</row>
    <row r="584" spans="1:37" ht="15.75" customHeight="1" x14ac:dyDescent="0.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</row>
    <row r="585" spans="1:37" ht="15.75" customHeight="1" x14ac:dyDescent="0.4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</row>
    <row r="586" spans="1:37" ht="15.75" customHeight="1" x14ac:dyDescent="0.4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</row>
    <row r="587" spans="1:37" ht="15.75" customHeight="1" x14ac:dyDescent="0.4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</row>
    <row r="588" spans="1:37" ht="15.75" customHeight="1" x14ac:dyDescent="0.4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</row>
    <row r="589" spans="1:37" ht="15.75" customHeight="1" x14ac:dyDescent="0.4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</row>
    <row r="590" spans="1:37" ht="15.75" customHeight="1" x14ac:dyDescent="0.4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</row>
    <row r="591" spans="1:37" ht="15.75" customHeight="1" x14ac:dyDescent="0.4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</row>
    <row r="592" spans="1:37" ht="15.75" customHeight="1" x14ac:dyDescent="0.4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</row>
    <row r="593" spans="1:37" ht="15.75" customHeight="1" x14ac:dyDescent="0.4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</row>
    <row r="594" spans="1:37" ht="15.75" customHeight="1" x14ac:dyDescent="0.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</row>
    <row r="595" spans="1:37" ht="15.75" customHeight="1" x14ac:dyDescent="0.4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</row>
    <row r="596" spans="1:37" ht="15.75" customHeight="1" x14ac:dyDescent="0.4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</row>
    <row r="597" spans="1:37" ht="15.75" customHeight="1" x14ac:dyDescent="0.4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</row>
    <row r="598" spans="1:37" ht="15.75" customHeight="1" x14ac:dyDescent="0.4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</row>
    <row r="599" spans="1:37" ht="15.75" customHeight="1" x14ac:dyDescent="0.4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</row>
    <row r="600" spans="1:37" ht="15.75" customHeight="1" x14ac:dyDescent="0.4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</row>
    <row r="601" spans="1:37" ht="15.75" customHeight="1" x14ac:dyDescent="0.4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</row>
    <row r="602" spans="1:37" ht="15.75" customHeight="1" x14ac:dyDescent="0.4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</row>
    <row r="603" spans="1:37" ht="15.75" customHeight="1" x14ac:dyDescent="0.4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</row>
    <row r="604" spans="1:37" ht="15.75" customHeight="1" x14ac:dyDescent="0.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</row>
    <row r="605" spans="1:37" ht="15.75" customHeight="1" x14ac:dyDescent="0.4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</row>
    <row r="606" spans="1:37" ht="15.75" customHeight="1" x14ac:dyDescent="0.4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</row>
    <row r="607" spans="1:37" ht="15.75" customHeight="1" x14ac:dyDescent="0.4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</row>
    <row r="608" spans="1:37" ht="15.75" customHeight="1" x14ac:dyDescent="0.4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</row>
    <row r="609" spans="1:37" ht="15.75" customHeight="1" x14ac:dyDescent="0.4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</row>
    <row r="610" spans="1:37" ht="15.75" customHeight="1" x14ac:dyDescent="0.4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</row>
    <row r="611" spans="1:37" ht="15.75" customHeight="1" x14ac:dyDescent="0.4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</row>
    <row r="612" spans="1:37" ht="15.75" customHeight="1" x14ac:dyDescent="0.4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</row>
    <row r="613" spans="1:37" ht="15.75" customHeight="1" x14ac:dyDescent="0.4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</row>
    <row r="614" spans="1:37" ht="15.75" customHeight="1" x14ac:dyDescent="0.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</row>
    <row r="615" spans="1:37" ht="15.75" customHeight="1" x14ac:dyDescent="0.4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</row>
    <row r="616" spans="1:37" ht="15.75" customHeight="1" x14ac:dyDescent="0.4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</row>
    <row r="617" spans="1:37" ht="15.75" customHeight="1" x14ac:dyDescent="0.4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</row>
    <row r="618" spans="1:37" ht="15.75" customHeight="1" x14ac:dyDescent="0.4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</row>
    <row r="619" spans="1:37" ht="15.75" customHeight="1" x14ac:dyDescent="0.4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</row>
    <row r="620" spans="1:37" ht="15.75" customHeight="1" x14ac:dyDescent="0.4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</row>
    <row r="621" spans="1:37" ht="15.75" customHeight="1" x14ac:dyDescent="0.4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</row>
    <row r="622" spans="1:37" ht="15.75" customHeight="1" x14ac:dyDescent="0.4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</row>
    <row r="623" spans="1:37" ht="15.75" customHeight="1" x14ac:dyDescent="0.4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</row>
    <row r="624" spans="1:37" ht="15.75" customHeight="1" x14ac:dyDescent="0.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</row>
    <row r="625" spans="1:37" ht="15.75" customHeight="1" x14ac:dyDescent="0.4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</row>
    <row r="626" spans="1:37" ht="15.75" customHeight="1" x14ac:dyDescent="0.4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</row>
    <row r="627" spans="1:37" ht="15.75" customHeight="1" x14ac:dyDescent="0.4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</row>
    <row r="628" spans="1:37" ht="15.75" customHeight="1" x14ac:dyDescent="0.4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</row>
    <row r="629" spans="1:37" ht="15.75" customHeight="1" x14ac:dyDescent="0.4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</row>
    <row r="630" spans="1:37" ht="15.75" customHeight="1" x14ac:dyDescent="0.4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</row>
    <row r="631" spans="1:37" ht="15.75" customHeight="1" x14ac:dyDescent="0.4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</row>
    <row r="632" spans="1:37" ht="15.75" customHeight="1" x14ac:dyDescent="0.4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</row>
    <row r="633" spans="1:37" ht="15.75" customHeight="1" x14ac:dyDescent="0.4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</row>
    <row r="634" spans="1:37" ht="15.75" customHeight="1" x14ac:dyDescent="0.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</row>
    <row r="635" spans="1:37" ht="15.75" customHeight="1" x14ac:dyDescent="0.4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</row>
    <row r="636" spans="1:37" ht="15.75" customHeight="1" x14ac:dyDescent="0.4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</row>
    <row r="637" spans="1:37" ht="15.75" customHeight="1" x14ac:dyDescent="0.4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</row>
    <row r="638" spans="1:37" ht="15.75" customHeight="1" x14ac:dyDescent="0.4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</row>
    <row r="639" spans="1:37" ht="15.75" customHeight="1" x14ac:dyDescent="0.4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</row>
    <row r="640" spans="1:37" ht="15.75" customHeight="1" x14ac:dyDescent="0.4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</row>
    <row r="641" spans="1:37" ht="15.75" customHeight="1" x14ac:dyDescent="0.4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</row>
    <row r="642" spans="1:37" ht="15.75" customHeight="1" x14ac:dyDescent="0.4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</row>
    <row r="643" spans="1:37" ht="15.75" customHeight="1" x14ac:dyDescent="0.4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</row>
    <row r="644" spans="1:37" ht="15.75" customHeight="1" x14ac:dyDescent="0.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</row>
    <row r="645" spans="1:37" ht="15.75" customHeight="1" x14ac:dyDescent="0.4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</row>
    <row r="646" spans="1:37" ht="15.75" customHeight="1" x14ac:dyDescent="0.4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</row>
    <row r="647" spans="1:37" ht="15.75" customHeight="1" x14ac:dyDescent="0.4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</row>
    <row r="648" spans="1:37" ht="15.75" customHeight="1" x14ac:dyDescent="0.4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</row>
    <row r="649" spans="1:37" ht="15.75" customHeight="1" x14ac:dyDescent="0.4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</row>
    <row r="650" spans="1:37" ht="15.75" customHeight="1" x14ac:dyDescent="0.4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</row>
    <row r="651" spans="1:37" ht="15.75" customHeight="1" x14ac:dyDescent="0.4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</row>
    <row r="652" spans="1:37" ht="15.75" customHeight="1" x14ac:dyDescent="0.4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</row>
    <row r="653" spans="1:37" ht="15.75" customHeight="1" x14ac:dyDescent="0.4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</row>
    <row r="654" spans="1:37" ht="15.75" customHeight="1" x14ac:dyDescent="0.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</row>
    <row r="655" spans="1:37" ht="15.75" customHeight="1" x14ac:dyDescent="0.4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</row>
    <row r="656" spans="1:37" ht="15.75" customHeight="1" x14ac:dyDescent="0.4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</row>
    <row r="657" spans="1:37" ht="15.75" customHeight="1" x14ac:dyDescent="0.4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</row>
    <row r="658" spans="1:37" ht="15.75" customHeight="1" x14ac:dyDescent="0.4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</row>
    <row r="659" spans="1:37" ht="15.75" customHeight="1" x14ac:dyDescent="0.4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</row>
    <row r="660" spans="1:37" ht="15.75" customHeight="1" x14ac:dyDescent="0.4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</row>
    <row r="661" spans="1:37" ht="15.75" customHeight="1" x14ac:dyDescent="0.4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</row>
    <row r="662" spans="1:37" ht="15.75" customHeight="1" x14ac:dyDescent="0.4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</row>
    <row r="663" spans="1:37" ht="15.75" customHeight="1" x14ac:dyDescent="0.4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</row>
    <row r="664" spans="1:37" ht="15.75" customHeight="1" x14ac:dyDescent="0.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</row>
    <row r="665" spans="1:37" ht="15.75" customHeight="1" x14ac:dyDescent="0.4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</row>
    <row r="666" spans="1:37" ht="15.75" customHeight="1" x14ac:dyDescent="0.4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</row>
    <row r="667" spans="1:37" ht="15.75" customHeight="1" x14ac:dyDescent="0.4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</row>
    <row r="668" spans="1:37" ht="15.75" customHeight="1" x14ac:dyDescent="0.4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</row>
    <row r="669" spans="1:37" ht="15.75" customHeight="1" x14ac:dyDescent="0.4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</row>
    <row r="670" spans="1:37" ht="15.75" customHeight="1" x14ac:dyDescent="0.4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</row>
    <row r="671" spans="1:37" ht="15.75" customHeight="1" x14ac:dyDescent="0.4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</row>
    <row r="672" spans="1:37" ht="15.75" customHeight="1" x14ac:dyDescent="0.4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</row>
    <row r="673" spans="1:37" ht="15.75" customHeight="1" x14ac:dyDescent="0.4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</row>
    <row r="674" spans="1:37" ht="15.75" customHeight="1" x14ac:dyDescent="0.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</row>
    <row r="675" spans="1:37" ht="15.75" customHeight="1" x14ac:dyDescent="0.4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</row>
    <row r="676" spans="1:37" ht="15.75" customHeight="1" x14ac:dyDescent="0.4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</row>
    <row r="677" spans="1:37" ht="15.75" customHeight="1" x14ac:dyDescent="0.4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</row>
    <row r="678" spans="1:37" ht="15.75" customHeight="1" x14ac:dyDescent="0.4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</row>
    <row r="679" spans="1:37" ht="15.75" customHeight="1" x14ac:dyDescent="0.4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</row>
    <row r="680" spans="1:37" ht="15.75" customHeight="1" x14ac:dyDescent="0.4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</row>
    <row r="681" spans="1:37" ht="15.75" customHeight="1" x14ac:dyDescent="0.4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</row>
    <row r="682" spans="1:37" ht="15.75" customHeight="1" x14ac:dyDescent="0.4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</row>
    <row r="683" spans="1:37" ht="15.75" customHeight="1" x14ac:dyDescent="0.4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</row>
    <row r="684" spans="1:37" ht="15.75" customHeight="1" x14ac:dyDescent="0.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</row>
    <row r="685" spans="1:37" ht="15.75" customHeight="1" x14ac:dyDescent="0.4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</row>
    <row r="686" spans="1:37" ht="15.75" customHeight="1" x14ac:dyDescent="0.4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</row>
    <row r="687" spans="1:37" ht="15.75" customHeight="1" x14ac:dyDescent="0.4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</row>
    <row r="688" spans="1:37" ht="15.75" customHeight="1" x14ac:dyDescent="0.4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</row>
    <row r="689" spans="1:37" ht="15.75" customHeight="1" x14ac:dyDescent="0.4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</row>
    <row r="690" spans="1:37" ht="15.75" customHeight="1" x14ac:dyDescent="0.4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</row>
    <row r="691" spans="1:37" ht="15.75" customHeight="1" x14ac:dyDescent="0.4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</row>
    <row r="692" spans="1:37" ht="15.75" customHeight="1" x14ac:dyDescent="0.4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</row>
    <row r="693" spans="1:37" ht="15.75" customHeight="1" x14ac:dyDescent="0.4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</row>
    <row r="694" spans="1:37" ht="15.75" customHeight="1" x14ac:dyDescent="0.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</row>
    <row r="695" spans="1:37" ht="15.75" customHeight="1" x14ac:dyDescent="0.4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</row>
    <row r="696" spans="1:37" ht="15.75" customHeight="1" x14ac:dyDescent="0.4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</row>
    <row r="697" spans="1:37" ht="15.75" customHeight="1" x14ac:dyDescent="0.4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</row>
    <row r="698" spans="1:37" ht="15.75" customHeight="1" x14ac:dyDescent="0.4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</row>
    <row r="699" spans="1:37" ht="15.75" customHeight="1" x14ac:dyDescent="0.4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</row>
    <row r="700" spans="1:37" ht="15.75" customHeight="1" x14ac:dyDescent="0.4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</row>
    <row r="701" spans="1:37" ht="15.75" customHeight="1" x14ac:dyDescent="0.4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</row>
    <row r="702" spans="1:37" ht="15.75" customHeight="1" x14ac:dyDescent="0.4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</row>
    <row r="703" spans="1:37" ht="15.75" customHeight="1" x14ac:dyDescent="0.4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</row>
    <row r="704" spans="1:37" ht="15.75" customHeight="1" x14ac:dyDescent="0.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</row>
    <row r="705" spans="1:37" ht="15.75" customHeight="1" x14ac:dyDescent="0.4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</row>
    <row r="706" spans="1:37" ht="15.75" customHeight="1" x14ac:dyDescent="0.4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</row>
    <row r="707" spans="1:37" ht="15.75" customHeight="1" x14ac:dyDescent="0.4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</row>
    <row r="708" spans="1:37" ht="15.75" customHeight="1" x14ac:dyDescent="0.4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</row>
    <row r="709" spans="1:37" ht="15.75" customHeight="1" x14ac:dyDescent="0.4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</row>
    <row r="710" spans="1:37" ht="15.75" customHeight="1" x14ac:dyDescent="0.4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</row>
    <row r="711" spans="1:37" ht="15.75" customHeight="1" x14ac:dyDescent="0.4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</row>
    <row r="712" spans="1:37" ht="15.75" customHeight="1" x14ac:dyDescent="0.4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</row>
    <row r="713" spans="1:37" ht="15.75" customHeight="1" x14ac:dyDescent="0.4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</row>
    <row r="714" spans="1:37" ht="15.75" customHeight="1" x14ac:dyDescent="0.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</row>
    <row r="715" spans="1:37" ht="15.75" customHeight="1" x14ac:dyDescent="0.4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</row>
    <row r="716" spans="1:37" ht="15.75" customHeight="1" x14ac:dyDescent="0.4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</row>
    <row r="717" spans="1:37" ht="15.75" customHeight="1" x14ac:dyDescent="0.4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</row>
    <row r="718" spans="1:37" ht="15.75" customHeight="1" x14ac:dyDescent="0.4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</row>
    <row r="719" spans="1:37" ht="15.75" customHeight="1" x14ac:dyDescent="0.4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</row>
    <row r="720" spans="1:37" ht="15.75" customHeight="1" x14ac:dyDescent="0.4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</row>
    <row r="721" spans="1:37" ht="15.75" customHeight="1" x14ac:dyDescent="0.4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</row>
    <row r="722" spans="1:37" ht="15.75" customHeight="1" x14ac:dyDescent="0.4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</row>
    <row r="723" spans="1:37" ht="15.75" customHeight="1" x14ac:dyDescent="0.4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</row>
    <row r="724" spans="1:37" ht="15.75" customHeight="1" x14ac:dyDescent="0.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</row>
    <row r="725" spans="1:37" ht="15.75" customHeight="1" x14ac:dyDescent="0.4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</row>
    <row r="726" spans="1:37" ht="15.75" customHeight="1" x14ac:dyDescent="0.4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</row>
    <row r="727" spans="1:37" ht="15.75" customHeight="1" x14ac:dyDescent="0.4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</row>
    <row r="728" spans="1:37" ht="15.75" customHeight="1" x14ac:dyDescent="0.4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</row>
    <row r="729" spans="1:37" ht="15.75" customHeight="1" x14ac:dyDescent="0.4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</row>
    <row r="730" spans="1:37" ht="15.75" customHeight="1" x14ac:dyDescent="0.4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</row>
    <row r="731" spans="1:37" ht="15.75" customHeight="1" x14ac:dyDescent="0.4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</row>
    <row r="732" spans="1:37" ht="15.75" customHeight="1" x14ac:dyDescent="0.4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</row>
    <row r="733" spans="1:37" ht="15.75" customHeight="1" x14ac:dyDescent="0.4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</row>
    <row r="734" spans="1:37" ht="15.75" customHeight="1" x14ac:dyDescent="0.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</row>
    <row r="735" spans="1:37" ht="15.75" customHeight="1" x14ac:dyDescent="0.4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</row>
    <row r="736" spans="1:37" ht="15.75" customHeight="1" x14ac:dyDescent="0.4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</row>
    <row r="737" spans="1:37" ht="15.75" customHeight="1" x14ac:dyDescent="0.4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</row>
    <row r="738" spans="1:37" ht="15.75" customHeight="1" x14ac:dyDescent="0.4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</row>
    <row r="739" spans="1:37" ht="15.75" customHeight="1" x14ac:dyDescent="0.4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</row>
    <row r="740" spans="1:37" ht="15.75" customHeight="1" x14ac:dyDescent="0.4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</row>
    <row r="741" spans="1:37" ht="15.75" customHeight="1" x14ac:dyDescent="0.4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</row>
    <row r="742" spans="1:37" ht="15.75" customHeight="1" x14ac:dyDescent="0.4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</row>
    <row r="743" spans="1:37" ht="15.75" customHeight="1" x14ac:dyDescent="0.4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</row>
    <row r="744" spans="1:37" ht="15.75" customHeight="1" x14ac:dyDescent="0.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</row>
    <row r="745" spans="1:37" ht="15.75" customHeight="1" x14ac:dyDescent="0.4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</row>
    <row r="746" spans="1:37" ht="15.75" customHeight="1" x14ac:dyDescent="0.4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</row>
    <row r="747" spans="1:37" ht="15.75" customHeight="1" x14ac:dyDescent="0.4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</row>
    <row r="748" spans="1:37" ht="15.75" customHeight="1" x14ac:dyDescent="0.4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</row>
    <row r="749" spans="1:37" ht="15.75" customHeight="1" x14ac:dyDescent="0.4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</row>
    <row r="750" spans="1:37" ht="15.75" customHeight="1" x14ac:dyDescent="0.4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</row>
    <row r="751" spans="1:37" ht="15.75" customHeight="1" x14ac:dyDescent="0.4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</row>
    <row r="752" spans="1:37" ht="15.75" customHeight="1" x14ac:dyDescent="0.4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</row>
    <row r="753" spans="1:37" ht="15.75" customHeight="1" x14ac:dyDescent="0.4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</row>
    <row r="754" spans="1:37" ht="15.75" customHeight="1" x14ac:dyDescent="0.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</row>
    <row r="755" spans="1:37" ht="15.75" customHeight="1" x14ac:dyDescent="0.4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</row>
    <row r="756" spans="1:37" ht="15.75" customHeight="1" x14ac:dyDescent="0.4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</row>
    <row r="757" spans="1:37" ht="15.75" customHeight="1" x14ac:dyDescent="0.4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</row>
    <row r="758" spans="1:37" ht="15.75" customHeight="1" x14ac:dyDescent="0.4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</row>
    <row r="759" spans="1:37" ht="15.75" customHeight="1" x14ac:dyDescent="0.4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</row>
    <row r="760" spans="1:37" ht="15.75" customHeight="1" x14ac:dyDescent="0.4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</row>
    <row r="761" spans="1:37" ht="15.75" customHeight="1" x14ac:dyDescent="0.4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</row>
    <row r="762" spans="1:37" ht="15.75" customHeight="1" x14ac:dyDescent="0.4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</row>
    <row r="763" spans="1:37" ht="15.75" customHeight="1" x14ac:dyDescent="0.4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</row>
    <row r="764" spans="1:37" ht="15.75" customHeight="1" x14ac:dyDescent="0.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</row>
    <row r="765" spans="1:37" ht="15.75" customHeight="1" x14ac:dyDescent="0.4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</row>
    <row r="766" spans="1:37" ht="15.75" customHeight="1" x14ac:dyDescent="0.4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</row>
    <row r="767" spans="1:37" ht="15.75" customHeight="1" x14ac:dyDescent="0.4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</row>
    <row r="768" spans="1:37" ht="15.75" customHeight="1" x14ac:dyDescent="0.4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</row>
    <row r="769" spans="1:37" ht="15.75" customHeight="1" x14ac:dyDescent="0.4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</row>
    <row r="770" spans="1:37" ht="15.75" customHeight="1" x14ac:dyDescent="0.4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</row>
    <row r="771" spans="1:37" ht="15.75" customHeight="1" x14ac:dyDescent="0.4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</row>
    <row r="772" spans="1:37" ht="15.75" customHeight="1" x14ac:dyDescent="0.4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</row>
    <row r="773" spans="1:37" ht="15.75" customHeight="1" x14ac:dyDescent="0.4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</row>
    <row r="774" spans="1:37" ht="15.75" customHeight="1" x14ac:dyDescent="0.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</row>
    <row r="775" spans="1:37" ht="15.75" customHeight="1" x14ac:dyDescent="0.4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</row>
    <row r="776" spans="1:37" ht="15.75" customHeight="1" x14ac:dyDescent="0.4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</row>
    <row r="777" spans="1:37" ht="15.75" customHeight="1" x14ac:dyDescent="0.4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</row>
    <row r="778" spans="1:37" ht="15.75" customHeight="1" x14ac:dyDescent="0.4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</row>
    <row r="779" spans="1:37" ht="15.75" customHeight="1" x14ac:dyDescent="0.4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</row>
    <row r="780" spans="1:37" ht="15.75" customHeight="1" x14ac:dyDescent="0.4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</row>
    <row r="781" spans="1:37" ht="15.75" customHeight="1" x14ac:dyDescent="0.4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</row>
    <row r="782" spans="1:37" ht="15.75" customHeight="1" x14ac:dyDescent="0.4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</row>
    <row r="783" spans="1:37" ht="15.75" customHeight="1" x14ac:dyDescent="0.4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</row>
    <row r="784" spans="1:37" ht="15.75" customHeight="1" x14ac:dyDescent="0.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</row>
    <row r="785" spans="1:37" ht="15.75" customHeight="1" x14ac:dyDescent="0.4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</row>
    <row r="786" spans="1:37" ht="15.75" customHeight="1" x14ac:dyDescent="0.4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</row>
    <row r="787" spans="1:37" ht="15.75" customHeight="1" x14ac:dyDescent="0.4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</row>
    <row r="788" spans="1:37" ht="15.75" customHeight="1" x14ac:dyDescent="0.4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</row>
    <row r="789" spans="1:37" ht="15.75" customHeight="1" x14ac:dyDescent="0.4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</row>
    <row r="790" spans="1:37" ht="15.75" customHeight="1" x14ac:dyDescent="0.4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</row>
    <row r="791" spans="1:37" ht="15.75" customHeight="1" x14ac:dyDescent="0.4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</row>
    <row r="792" spans="1:37" ht="15.75" customHeight="1" x14ac:dyDescent="0.4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</row>
    <row r="793" spans="1:37" ht="15.75" customHeight="1" x14ac:dyDescent="0.4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</row>
    <row r="794" spans="1:37" ht="15.75" customHeight="1" x14ac:dyDescent="0.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</row>
    <row r="795" spans="1:37" ht="15.75" customHeight="1" x14ac:dyDescent="0.4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</row>
    <row r="796" spans="1:37" ht="15.75" customHeight="1" x14ac:dyDescent="0.4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</row>
    <row r="797" spans="1:37" ht="15.75" customHeight="1" x14ac:dyDescent="0.4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</row>
    <row r="798" spans="1:37" ht="15.75" customHeight="1" x14ac:dyDescent="0.4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</row>
    <row r="799" spans="1:37" ht="15.75" customHeight="1" x14ac:dyDescent="0.4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</row>
    <row r="800" spans="1:37" ht="15.75" customHeight="1" x14ac:dyDescent="0.4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</row>
    <row r="801" spans="1:37" ht="15.75" customHeight="1" x14ac:dyDescent="0.4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</row>
    <row r="802" spans="1:37" ht="15.75" customHeight="1" x14ac:dyDescent="0.4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</row>
    <row r="803" spans="1:37" ht="15.75" customHeight="1" x14ac:dyDescent="0.4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</row>
    <row r="804" spans="1:37" ht="15.75" customHeight="1" x14ac:dyDescent="0.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</row>
    <row r="805" spans="1:37" ht="15.75" customHeight="1" x14ac:dyDescent="0.4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</row>
    <row r="806" spans="1:37" ht="15.75" customHeight="1" x14ac:dyDescent="0.4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</row>
    <row r="807" spans="1:37" ht="15.75" customHeight="1" x14ac:dyDescent="0.4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</row>
    <row r="808" spans="1:37" ht="15.75" customHeight="1" x14ac:dyDescent="0.4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</row>
    <row r="809" spans="1:37" ht="15.75" customHeight="1" x14ac:dyDescent="0.4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</row>
    <row r="810" spans="1:37" ht="15.75" customHeight="1" x14ac:dyDescent="0.4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</row>
    <row r="811" spans="1:37" ht="15.75" customHeight="1" x14ac:dyDescent="0.4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</row>
    <row r="812" spans="1:37" ht="15.75" customHeight="1" x14ac:dyDescent="0.4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</row>
    <row r="813" spans="1:37" ht="15.75" customHeight="1" x14ac:dyDescent="0.4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</row>
    <row r="814" spans="1:37" ht="15.75" customHeight="1" x14ac:dyDescent="0.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</row>
    <row r="815" spans="1:37" ht="15.75" customHeight="1" x14ac:dyDescent="0.4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</row>
    <row r="816" spans="1:37" ht="15.75" customHeight="1" x14ac:dyDescent="0.4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</row>
    <row r="817" spans="1:37" ht="15.75" customHeight="1" x14ac:dyDescent="0.4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</row>
    <row r="818" spans="1:37" ht="15.75" customHeight="1" x14ac:dyDescent="0.4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</row>
    <row r="819" spans="1:37" ht="15.75" customHeight="1" x14ac:dyDescent="0.4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</row>
    <row r="820" spans="1:37" ht="15.75" customHeight="1" x14ac:dyDescent="0.4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</row>
    <row r="821" spans="1:37" ht="15.75" customHeight="1" x14ac:dyDescent="0.4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</row>
    <row r="822" spans="1:37" ht="15.75" customHeight="1" x14ac:dyDescent="0.4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</row>
    <row r="823" spans="1:37" ht="15.75" customHeight="1" x14ac:dyDescent="0.4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</row>
    <row r="824" spans="1:37" ht="15.75" customHeight="1" x14ac:dyDescent="0.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</row>
    <row r="825" spans="1:37" ht="15.75" customHeight="1" x14ac:dyDescent="0.4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</row>
    <row r="826" spans="1:37" ht="15.75" customHeight="1" x14ac:dyDescent="0.4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</row>
    <row r="827" spans="1:37" ht="15.75" customHeight="1" x14ac:dyDescent="0.4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</row>
    <row r="828" spans="1:37" ht="15.75" customHeight="1" x14ac:dyDescent="0.4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</row>
    <row r="829" spans="1:37" ht="15.75" customHeight="1" x14ac:dyDescent="0.4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</row>
    <row r="830" spans="1:37" ht="15.75" customHeight="1" x14ac:dyDescent="0.4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</row>
    <row r="831" spans="1:37" ht="15.75" customHeight="1" x14ac:dyDescent="0.4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</row>
    <row r="832" spans="1:37" ht="15.75" customHeight="1" x14ac:dyDescent="0.4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</row>
    <row r="833" spans="1:37" ht="15.75" customHeight="1" x14ac:dyDescent="0.4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</row>
    <row r="834" spans="1:37" ht="15.75" customHeight="1" x14ac:dyDescent="0.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</row>
    <row r="835" spans="1:37" ht="15.75" customHeight="1" x14ac:dyDescent="0.4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</row>
    <row r="836" spans="1:37" ht="15.75" customHeight="1" x14ac:dyDescent="0.4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</row>
    <row r="837" spans="1:37" ht="15.75" customHeight="1" x14ac:dyDescent="0.4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</row>
    <row r="838" spans="1:37" ht="15.75" customHeight="1" x14ac:dyDescent="0.4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</row>
    <row r="839" spans="1:37" ht="15.75" customHeight="1" x14ac:dyDescent="0.4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</row>
    <row r="840" spans="1:37" ht="15.75" customHeight="1" x14ac:dyDescent="0.4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</row>
    <row r="841" spans="1:37" ht="15.75" customHeight="1" x14ac:dyDescent="0.4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</row>
    <row r="842" spans="1:37" ht="15.75" customHeight="1" x14ac:dyDescent="0.4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</row>
    <row r="843" spans="1:37" ht="15.75" customHeight="1" x14ac:dyDescent="0.4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</row>
    <row r="844" spans="1:37" ht="15.75" customHeight="1" x14ac:dyDescent="0.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</row>
    <row r="845" spans="1:37" ht="15.75" customHeight="1" x14ac:dyDescent="0.4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</row>
    <row r="846" spans="1:37" ht="15.75" customHeight="1" x14ac:dyDescent="0.4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</row>
    <row r="847" spans="1:37" ht="15.75" customHeight="1" x14ac:dyDescent="0.4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</row>
    <row r="848" spans="1:37" ht="15.75" customHeight="1" x14ac:dyDescent="0.4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</row>
    <row r="849" spans="1:37" ht="15.75" customHeight="1" x14ac:dyDescent="0.4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</row>
    <row r="850" spans="1:37" ht="15.75" customHeight="1" x14ac:dyDescent="0.4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</row>
    <row r="851" spans="1:37" ht="15.75" customHeight="1" x14ac:dyDescent="0.4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</row>
    <row r="852" spans="1:37" ht="15.75" customHeight="1" x14ac:dyDescent="0.4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</row>
    <row r="853" spans="1:37" ht="15.75" customHeight="1" x14ac:dyDescent="0.4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</row>
    <row r="854" spans="1:37" ht="15.75" customHeight="1" x14ac:dyDescent="0.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</row>
    <row r="855" spans="1:37" ht="15.75" customHeight="1" x14ac:dyDescent="0.4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</row>
    <row r="856" spans="1:37" ht="15.75" customHeight="1" x14ac:dyDescent="0.4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</row>
    <row r="857" spans="1:37" ht="15.75" customHeight="1" x14ac:dyDescent="0.4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</row>
    <row r="858" spans="1:37" ht="15.75" customHeight="1" x14ac:dyDescent="0.4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</row>
    <row r="859" spans="1:37" ht="15.75" customHeight="1" x14ac:dyDescent="0.4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</row>
    <row r="860" spans="1:37" ht="15.75" customHeight="1" x14ac:dyDescent="0.4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</row>
    <row r="861" spans="1:37" ht="15.75" customHeight="1" x14ac:dyDescent="0.4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</row>
    <row r="862" spans="1:37" ht="15.75" customHeight="1" x14ac:dyDescent="0.4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</row>
    <row r="863" spans="1:37" ht="15.75" customHeight="1" x14ac:dyDescent="0.4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</row>
    <row r="864" spans="1:37" ht="15.75" customHeight="1" x14ac:dyDescent="0.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</row>
    <row r="865" spans="1:37" ht="15.75" customHeight="1" x14ac:dyDescent="0.4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</row>
    <row r="866" spans="1:37" ht="15.75" customHeight="1" x14ac:dyDescent="0.4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</row>
    <row r="867" spans="1:37" ht="15.75" customHeight="1" x14ac:dyDescent="0.4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</row>
    <row r="868" spans="1:37" ht="15.75" customHeight="1" x14ac:dyDescent="0.4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</row>
    <row r="869" spans="1:37" ht="15.75" customHeight="1" x14ac:dyDescent="0.4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</row>
    <row r="870" spans="1:37" ht="15.75" customHeight="1" x14ac:dyDescent="0.4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</row>
    <row r="871" spans="1:37" ht="15.75" customHeight="1" x14ac:dyDescent="0.4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</row>
    <row r="872" spans="1:37" ht="15.75" customHeight="1" x14ac:dyDescent="0.4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</row>
    <row r="873" spans="1:37" ht="15.75" customHeight="1" x14ac:dyDescent="0.4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</row>
    <row r="874" spans="1:37" ht="15.75" customHeight="1" x14ac:dyDescent="0.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</row>
    <row r="875" spans="1:37" ht="15.75" customHeight="1" x14ac:dyDescent="0.4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</row>
    <row r="876" spans="1:37" ht="15.75" customHeight="1" x14ac:dyDescent="0.4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</row>
    <row r="877" spans="1:37" ht="15.75" customHeight="1" x14ac:dyDescent="0.4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</row>
    <row r="878" spans="1:37" ht="15.75" customHeight="1" x14ac:dyDescent="0.4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</row>
    <row r="879" spans="1:37" ht="15.75" customHeight="1" x14ac:dyDescent="0.4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</row>
    <row r="880" spans="1:37" ht="15.75" customHeight="1" x14ac:dyDescent="0.4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</row>
    <row r="881" spans="1:37" ht="15.75" customHeight="1" x14ac:dyDescent="0.4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</row>
    <row r="882" spans="1:37" ht="15.75" customHeight="1" x14ac:dyDescent="0.4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</row>
    <row r="883" spans="1:37" ht="15.75" customHeight="1" x14ac:dyDescent="0.4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</row>
    <row r="884" spans="1:37" ht="15.75" customHeight="1" x14ac:dyDescent="0.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</row>
    <row r="885" spans="1:37" ht="15.75" customHeight="1" x14ac:dyDescent="0.4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</row>
    <row r="886" spans="1:37" ht="15.75" customHeight="1" x14ac:dyDescent="0.4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</row>
    <row r="887" spans="1:37" ht="15.75" customHeight="1" x14ac:dyDescent="0.4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</row>
    <row r="888" spans="1:37" ht="15.75" customHeight="1" x14ac:dyDescent="0.4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</row>
    <row r="889" spans="1:37" ht="15.75" customHeight="1" x14ac:dyDescent="0.4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</row>
    <row r="890" spans="1:37" ht="15.75" customHeight="1" x14ac:dyDescent="0.4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</row>
    <row r="891" spans="1:37" ht="15.75" customHeight="1" x14ac:dyDescent="0.4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</row>
    <row r="892" spans="1:37" ht="15.75" customHeight="1" x14ac:dyDescent="0.4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</row>
    <row r="893" spans="1:37" ht="15.75" customHeight="1" x14ac:dyDescent="0.4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</row>
    <row r="894" spans="1:37" ht="15.75" customHeight="1" x14ac:dyDescent="0.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</row>
    <row r="895" spans="1:37" ht="15.75" customHeight="1" x14ac:dyDescent="0.4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</row>
    <row r="896" spans="1:37" ht="15.75" customHeight="1" x14ac:dyDescent="0.4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</row>
    <row r="897" spans="1:37" ht="15.75" customHeight="1" x14ac:dyDescent="0.4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</row>
    <row r="898" spans="1:37" ht="15.75" customHeight="1" x14ac:dyDescent="0.4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</row>
    <row r="899" spans="1:37" ht="15.75" customHeight="1" x14ac:dyDescent="0.4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</row>
    <row r="900" spans="1:37" ht="15.75" customHeight="1" x14ac:dyDescent="0.4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</row>
    <row r="901" spans="1:37" ht="15.75" customHeight="1" x14ac:dyDescent="0.4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</row>
    <row r="902" spans="1:37" ht="15.75" customHeight="1" x14ac:dyDescent="0.4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</row>
    <row r="903" spans="1:37" ht="15.75" customHeight="1" x14ac:dyDescent="0.4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</row>
    <row r="904" spans="1:37" ht="15.75" customHeight="1" x14ac:dyDescent="0.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</row>
    <row r="905" spans="1:37" ht="15.75" customHeight="1" x14ac:dyDescent="0.4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</row>
    <row r="906" spans="1:37" ht="15.75" customHeight="1" x14ac:dyDescent="0.4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</row>
    <row r="907" spans="1:37" ht="15.75" customHeight="1" x14ac:dyDescent="0.4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</row>
    <row r="908" spans="1:37" ht="15.75" customHeight="1" x14ac:dyDescent="0.4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</row>
    <row r="909" spans="1:37" ht="15.75" customHeight="1" x14ac:dyDescent="0.4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</row>
    <row r="910" spans="1:37" ht="15.75" customHeight="1" x14ac:dyDescent="0.4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</row>
    <row r="911" spans="1:37" ht="15.75" customHeight="1" x14ac:dyDescent="0.4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</row>
    <row r="912" spans="1:37" ht="15.75" customHeight="1" x14ac:dyDescent="0.4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</row>
    <row r="913" spans="1:37" ht="15.75" customHeight="1" x14ac:dyDescent="0.4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</row>
    <row r="914" spans="1:37" ht="15.75" customHeight="1" x14ac:dyDescent="0.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</row>
    <row r="915" spans="1:37" ht="15.75" customHeight="1" x14ac:dyDescent="0.4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</row>
    <row r="916" spans="1:37" ht="15.75" customHeight="1" x14ac:dyDescent="0.4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</row>
    <row r="917" spans="1:37" ht="15.75" customHeight="1" x14ac:dyDescent="0.4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</row>
    <row r="918" spans="1:37" ht="15.75" customHeight="1" x14ac:dyDescent="0.4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</row>
    <row r="919" spans="1:37" ht="15.75" customHeight="1" x14ac:dyDescent="0.4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</row>
    <row r="920" spans="1:37" ht="15.75" customHeight="1" x14ac:dyDescent="0.4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</row>
    <row r="921" spans="1:37" ht="15.75" customHeight="1" x14ac:dyDescent="0.4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</row>
    <row r="922" spans="1:37" ht="15.75" customHeight="1" x14ac:dyDescent="0.4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</row>
    <row r="923" spans="1:37" ht="15.75" customHeight="1" x14ac:dyDescent="0.4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</row>
    <row r="924" spans="1:37" ht="15.75" customHeight="1" x14ac:dyDescent="0.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</row>
    <row r="925" spans="1:37" ht="15.75" customHeight="1" x14ac:dyDescent="0.4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</row>
    <row r="926" spans="1:37" ht="15.75" customHeight="1" x14ac:dyDescent="0.4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</row>
    <row r="927" spans="1:37" ht="15.75" customHeight="1" x14ac:dyDescent="0.4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</row>
    <row r="928" spans="1:37" ht="15.75" customHeight="1" x14ac:dyDescent="0.4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</row>
    <row r="929" spans="1:37" ht="15.75" customHeight="1" x14ac:dyDescent="0.4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</row>
    <row r="930" spans="1:37" ht="15.75" customHeight="1" x14ac:dyDescent="0.4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</row>
    <row r="931" spans="1:37" ht="15.75" customHeight="1" x14ac:dyDescent="0.4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</row>
    <row r="932" spans="1:37" ht="15.75" customHeight="1" x14ac:dyDescent="0.4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</row>
    <row r="933" spans="1:37" ht="15.75" customHeight="1" x14ac:dyDescent="0.4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</row>
    <row r="934" spans="1:37" ht="15.75" customHeight="1" x14ac:dyDescent="0.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</row>
    <row r="935" spans="1:37" ht="15.75" customHeight="1" x14ac:dyDescent="0.4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</row>
    <row r="936" spans="1:37" ht="15.75" customHeight="1" x14ac:dyDescent="0.4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</row>
    <row r="937" spans="1:37" ht="15.75" customHeight="1" x14ac:dyDescent="0.4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</row>
    <row r="938" spans="1:37" ht="15.75" customHeight="1" x14ac:dyDescent="0.4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</row>
    <row r="939" spans="1:37" ht="15.75" customHeight="1" x14ac:dyDescent="0.4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</row>
    <row r="940" spans="1:37" ht="15.75" customHeight="1" x14ac:dyDescent="0.4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</row>
    <row r="941" spans="1:37" ht="15.75" customHeight="1" x14ac:dyDescent="0.4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</row>
    <row r="942" spans="1:37" ht="15.75" customHeight="1" x14ac:dyDescent="0.4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</row>
    <row r="943" spans="1:37" ht="15.75" customHeight="1" x14ac:dyDescent="0.4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</row>
    <row r="944" spans="1:37" ht="15.75" customHeight="1" x14ac:dyDescent="0.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</row>
    <row r="945" spans="1:37" ht="15.75" customHeight="1" x14ac:dyDescent="0.4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</row>
    <row r="946" spans="1:37" ht="15.75" customHeight="1" x14ac:dyDescent="0.4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</row>
    <row r="947" spans="1:37" ht="15.75" customHeight="1" x14ac:dyDescent="0.4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</row>
    <row r="948" spans="1:37" ht="15.75" customHeight="1" x14ac:dyDescent="0.4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</row>
    <row r="949" spans="1:37" ht="15.75" customHeight="1" x14ac:dyDescent="0.4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</row>
    <row r="950" spans="1:37" ht="15.75" customHeight="1" x14ac:dyDescent="0.4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</row>
    <row r="951" spans="1:37" ht="15.75" customHeight="1" x14ac:dyDescent="0.4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</row>
    <row r="952" spans="1:37" ht="15.75" customHeight="1" x14ac:dyDescent="0.4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</row>
    <row r="953" spans="1:37" ht="15.75" customHeight="1" x14ac:dyDescent="0.4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</row>
    <row r="954" spans="1:37" ht="15.75" customHeight="1" x14ac:dyDescent="0.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</row>
    <row r="955" spans="1:37" ht="15.75" customHeight="1" x14ac:dyDescent="0.4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</row>
    <row r="956" spans="1:37" ht="15.75" customHeight="1" x14ac:dyDescent="0.4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</row>
    <row r="957" spans="1:37" ht="15.75" customHeight="1" x14ac:dyDescent="0.4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</row>
    <row r="958" spans="1:37" ht="15.75" customHeight="1" x14ac:dyDescent="0.4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</row>
    <row r="959" spans="1:37" ht="15.75" customHeight="1" x14ac:dyDescent="0.4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</row>
    <row r="960" spans="1:37" ht="15.75" customHeight="1" x14ac:dyDescent="0.4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</row>
    <row r="961" spans="1:37" ht="15.75" customHeight="1" x14ac:dyDescent="0.4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</row>
    <row r="962" spans="1:37" ht="15.75" customHeight="1" x14ac:dyDescent="0.4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</row>
    <row r="963" spans="1:37" ht="15.75" customHeight="1" x14ac:dyDescent="0.4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</row>
    <row r="964" spans="1:37" ht="15.75" customHeight="1" x14ac:dyDescent="0.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</row>
    <row r="965" spans="1:37" ht="15.75" customHeight="1" x14ac:dyDescent="0.4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</row>
    <row r="966" spans="1:37" ht="15.75" customHeight="1" x14ac:dyDescent="0.4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</row>
    <row r="967" spans="1:37" ht="15.75" customHeight="1" x14ac:dyDescent="0.4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</row>
    <row r="968" spans="1:37" ht="15.75" customHeight="1" x14ac:dyDescent="0.4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</row>
    <row r="969" spans="1:37" ht="15.75" customHeight="1" x14ac:dyDescent="0.4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</row>
    <row r="970" spans="1:37" ht="15.75" customHeight="1" x14ac:dyDescent="0.4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</row>
    <row r="971" spans="1:37" ht="15.75" customHeight="1" x14ac:dyDescent="0.4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</row>
    <row r="972" spans="1:37" ht="15.75" customHeight="1" x14ac:dyDescent="0.4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</row>
    <row r="973" spans="1:37" ht="15.75" customHeight="1" x14ac:dyDescent="0.4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</row>
    <row r="974" spans="1:37" ht="15.75" customHeight="1" x14ac:dyDescent="0.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</row>
    <row r="975" spans="1:37" ht="15.75" customHeight="1" x14ac:dyDescent="0.4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</row>
    <row r="976" spans="1:37" ht="15.75" customHeight="1" x14ac:dyDescent="0.4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</row>
    <row r="977" spans="1:37" ht="15.75" customHeight="1" x14ac:dyDescent="0.4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</row>
    <row r="978" spans="1:37" ht="15.75" customHeight="1" x14ac:dyDescent="0.4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</row>
    <row r="979" spans="1:37" ht="15.75" customHeight="1" x14ac:dyDescent="0.4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</row>
    <row r="980" spans="1:37" ht="15.75" customHeight="1" x14ac:dyDescent="0.4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</row>
    <row r="981" spans="1:37" ht="15.75" customHeight="1" x14ac:dyDescent="0.4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</row>
    <row r="982" spans="1:37" ht="15.75" customHeight="1" x14ac:dyDescent="0.4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</row>
    <row r="983" spans="1:37" ht="15.75" customHeight="1" x14ac:dyDescent="0.4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</row>
    <row r="984" spans="1:37" ht="15.75" customHeight="1" x14ac:dyDescent="0.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</row>
    <row r="985" spans="1:37" ht="15.75" customHeight="1" x14ac:dyDescent="0.4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</row>
    <row r="986" spans="1:37" ht="15.75" customHeight="1" x14ac:dyDescent="0.4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</row>
    <row r="987" spans="1:37" ht="15.75" customHeight="1" x14ac:dyDescent="0.4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</row>
    <row r="988" spans="1:37" ht="15.75" customHeight="1" x14ac:dyDescent="0.4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</row>
    <row r="989" spans="1:37" ht="15.75" customHeight="1" x14ac:dyDescent="0.4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</row>
    <row r="990" spans="1:37" ht="15.75" customHeight="1" x14ac:dyDescent="0.4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</row>
    <row r="991" spans="1:37" ht="15.75" customHeight="1" x14ac:dyDescent="0.4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</row>
    <row r="992" spans="1:37" ht="15.75" customHeight="1" x14ac:dyDescent="0.4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</row>
    <row r="993" spans="1:37" ht="15.75" customHeight="1" x14ac:dyDescent="0.4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</row>
    <row r="994" spans="1:37" ht="15.75" customHeight="1" x14ac:dyDescent="0.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</row>
    <row r="995" spans="1:37" ht="15.75" customHeight="1" x14ac:dyDescent="0.4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</row>
    <row r="996" spans="1:37" ht="15.75" customHeight="1" x14ac:dyDescent="0.4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</row>
    <row r="997" spans="1:37" ht="15.75" customHeight="1" x14ac:dyDescent="0.4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</row>
    <row r="998" spans="1:37" ht="15.75" customHeight="1" x14ac:dyDescent="0.4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</row>
    <row r="999" spans="1:37" ht="15.75" customHeight="1" x14ac:dyDescent="0.4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</row>
    <row r="1000" spans="1:37" ht="15.75" customHeight="1" x14ac:dyDescent="0.4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</row>
  </sheetData>
  <mergeCells count="34">
    <mergeCell ref="B20:C20"/>
    <mergeCell ref="A21:C21"/>
    <mergeCell ref="A24:B25"/>
    <mergeCell ref="C24:F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H4:H5"/>
    <mergeCell ref="I4:I5"/>
    <mergeCell ref="J4:J5"/>
    <mergeCell ref="K4:K5"/>
    <mergeCell ref="B6:C6"/>
    <mergeCell ref="B7:C7"/>
    <mergeCell ref="A4:A5"/>
    <mergeCell ref="B4:C5"/>
    <mergeCell ref="D4:D5"/>
    <mergeCell ref="E4:E5"/>
    <mergeCell ref="F4:F5"/>
    <mergeCell ref="G4:G5"/>
    <mergeCell ref="A1:B1"/>
    <mergeCell ref="C1:G1"/>
    <mergeCell ref="H1:I1"/>
    <mergeCell ref="D2:E2"/>
    <mergeCell ref="H2:I2"/>
    <mergeCell ref="E3:I3"/>
  </mergeCells>
  <pageMargins left="0.70866141732283472" right="0.70866141732283472" top="0.74803149606299213" bottom="0.74803149606299213" header="0" footer="0"/>
  <pageSetup paperSize="9" orientation="landscape" r:id="rId1"/>
  <colBreaks count="1" manualBreakCount="1">
    <brk id="11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8 เดือน.xlsx]000'!#REF!</xm:f>
          </x14:formula1>
          <xm:sqref>H2 J2:K2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00"/>
  <sheetViews>
    <sheetView topLeftCell="A10" zoomScale="85" zoomScaleNormal="85" workbookViewId="0">
      <selection activeCell="I25" sqref="I25"/>
    </sheetView>
  </sheetViews>
  <sheetFormatPr defaultColWidth="12.625" defaultRowHeight="15" customHeight="1" x14ac:dyDescent="0.4"/>
  <cols>
    <col min="1" max="1" width="9.625" style="8" customWidth="1"/>
    <col min="2" max="2" width="28.375" style="8" customWidth="1"/>
    <col min="3" max="3" width="35.125" style="8" customWidth="1"/>
    <col min="4" max="4" width="43.125" style="8" hidden="1" customWidth="1"/>
    <col min="5" max="6" width="20.875" style="8" customWidth="1"/>
    <col min="7" max="7" width="12.625" style="8" customWidth="1"/>
    <col min="8" max="9" width="20.875" style="8" customWidth="1"/>
    <col min="10" max="10" width="12.625" style="8" customWidth="1"/>
    <col min="11" max="11" width="20.875" style="8" customWidth="1"/>
    <col min="12" max="12" width="17.75" style="8" customWidth="1"/>
    <col min="13" max="14" width="15.875" style="8" customWidth="1"/>
    <col min="15" max="32" width="8.625" style="8" customWidth="1"/>
    <col min="33" max="16384" width="12.625" style="8"/>
  </cols>
  <sheetData>
    <row r="1" spans="1:32" ht="24" customHeight="1" x14ac:dyDescent="0.4">
      <c r="A1" s="7"/>
      <c r="B1" s="76" t="s">
        <v>0</v>
      </c>
      <c r="C1" s="77" t="s">
        <v>1</v>
      </c>
      <c r="D1" s="78"/>
      <c r="E1" s="78"/>
      <c r="F1" s="79"/>
      <c r="G1" s="79"/>
      <c r="H1" s="79"/>
      <c r="I1" s="79"/>
      <c r="J1" s="79"/>
      <c r="K1" s="4" t="s">
        <v>2</v>
      </c>
      <c r="L1" s="5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</row>
    <row r="2" spans="1:32" ht="24" customHeight="1" x14ac:dyDescent="0.4">
      <c r="A2" s="7"/>
      <c r="B2" s="80" t="s">
        <v>3</v>
      </c>
      <c r="C2" s="11" t="s">
        <v>4</v>
      </c>
      <c r="D2" s="81"/>
      <c r="E2" s="81"/>
      <c r="F2" s="82"/>
      <c r="G2" s="82"/>
      <c r="H2" s="82"/>
      <c r="I2" s="82"/>
      <c r="J2" s="82"/>
      <c r="K2" s="83" t="s">
        <v>5</v>
      </c>
      <c r="L2" s="29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 ht="24" customHeight="1" x14ac:dyDescent="0.4">
      <c r="A3" s="56"/>
      <c r="B3" s="84"/>
      <c r="C3" s="7"/>
      <c r="D3" s="85"/>
      <c r="E3" s="19" t="s">
        <v>6</v>
      </c>
      <c r="F3" s="19" t="s">
        <v>7</v>
      </c>
      <c r="G3" s="19" t="s">
        <v>8</v>
      </c>
      <c r="H3" s="19" t="s">
        <v>9</v>
      </c>
      <c r="I3" s="86"/>
      <c r="J3" s="87"/>
      <c r="K3" s="86"/>
      <c r="L3" s="87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</row>
    <row r="4" spans="1:32" ht="24" customHeight="1" x14ac:dyDescent="0.4">
      <c r="A4" s="88" t="s">
        <v>11</v>
      </c>
      <c r="B4" s="88" t="s">
        <v>68</v>
      </c>
      <c r="C4" s="88" t="s">
        <v>69</v>
      </c>
      <c r="D4" s="19"/>
      <c r="E4" s="89" t="s">
        <v>70</v>
      </c>
      <c r="F4" s="21"/>
      <c r="G4" s="22"/>
      <c r="H4" s="90" t="s">
        <v>71</v>
      </c>
      <c r="I4" s="21"/>
      <c r="J4" s="22"/>
      <c r="K4" s="89" t="s">
        <v>72</v>
      </c>
      <c r="L4" s="22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</row>
    <row r="5" spans="1:32" ht="42" customHeight="1" x14ac:dyDescent="0.4">
      <c r="A5" s="27"/>
      <c r="B5" s="27"/>
      <c r="C5" s="27"/>
      <c r="D5" s="91" t="s">
        <v>73</v>
      </c>
      <c r="E5" s="92" t="s">
        <v>74</v>
      </c>
      <c r="F5" s="93" t="s">
        <v>75</v>
      </c>
      <c r="G5" s="94" t="s">
        <v>16</v>
      </c>
      <c r="H5" s="95" t="s">
        <v>76</v>
      </c>
      <c r="I5" s="95" t="s">
        <v>77</v>
      </c>
      <c r="J5" s="94" t="s">
        <v>16</v>
      </c>
      <c r="K5" s="92" t="s">
        <v>78</v>
      </c>
      <c r="L5" s="96" t="s">
        <v>79</v>
      </c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</row>
    <row r="6" spans="1:32" ht="21" customHeight="1" x14ac:dyDescent="0.55000000000000004">
      <c r="A6" s="97"/>
      <c r="B6" s="98" t="s">
        <v>80</v>
      </c>
      <c r="C6" s="99"/>
      <c r="D6" s="100"/>
      <c r="E6" s="101"/>
      <c r="F6" s="102"/>
      <c r="G6" s="103"/>
      <c r="H6" s="101"/>
      <c r="I6" s="102"/>
      <c r="J6" s="103"/>
      <c r="K6" s="102"/>
      <c r="L6" s="103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</row>
    <row r="7" spans="1:32" ht="21" customHeight="1" x14ac:dyDescent="0.55000000000000004">
      <c r="A7" s="104">
        <v>1</v>
      </c>
      <c r="B7" s="105" t="s">
        <v>81</v>
      </c>
      <c r="C7" s="106" t="s">
        <v>82</v>
      </c>
      <c r="D7" s="107" t="s">
        <v>83</v>
      </c>
      <c r="E7" s="108"/>
      <c r="F7" s="109"/>
      <c r="G7" s="110">
        <f t="shared" ref="G7:G16" si="0">IFERROR(ROUND((F7/E7)*100,2),0)</f>
        <v>0</v>
      </c>
      <c r="H7" s="108"/>
      <c r="I7" s="109"/>
      <c r="J7" s="110">
        <f t="shared" ref="J7:J16" si="1">IFERROR(ROUND((I7/H7)*100,2),0)</f>
        <v>0</v>
      </c>
      <c r="K7" s="109"/>
      <c r="L7" s="111" t="e">
        <f t="shared" ref="L7:L16" si="2">K7/F7</f>
        <v>#DIV/0!</v>
      </c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</row>
    <row r="8" spans="1:32" ht="21" customHeight="1" x14ac:dyDescent="0.55000000000000004">
      <c r="A8" s="112">
        <v>2</v>
      </c>
      <c r="B8" s="106"/>
      <c r="C8" s="106" t="s">
        <v>84</v>
      </c>
      <c r="D8" s="107" t="s">
        <v>83</v>
      </c>
      <c r="E8" s="108"/>
      <c r="F8" s="109"/>
      <c r="G8" s="110">
        <f t="shared" si="0"/>
        <v>0</v>
      </c>
      <c r="H8" s="108"/>
      <c r="I8" s="109"/>
      <c r="J8" s="110">
        <f t="shared" si="1"/>
        <v>0</v>
      </c>
      <c r="K8" s="109"/>
      <c r="L8" s="111" t="e">
        <f t="shared" si="2"/>
        <v>#DIV/0!</v>
      </c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</row>
    <row r="9" spans="1:32" ht="21" customHeight="1" x14ac:dyDescent="0.55000000000000004">
      <c r="A9" s="112">
        <v>3</v>
      </c>
      <c r="B9" s="106"/>
      <c r="C9" s="106" t="s">
        <v>85</v>
      </c>
      <c r="D9" s="107" t="s">
        <v>83</v>
      </c>
      <c r="E9" s="108"/>
      <c r="F9" s="109"/>
      <c r="G9" s="110">
        <f t="shared" si="0"/>
        <v>0</v>
      </c>
      <c r="H9" s="108"/>
      <c r="I9" s="109"/>
      <c r="J9" s="110">
        <f t="shared" si="1"/>
        <v>0</v>
      </c>
      <c r="K9" s="109"/>
      <c r="L9" s="111" t="e">
        <f t="shared" si="2"/>
        <v>#DIV/0!</v>
      </c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</row>
    <row r="10" spans="1:32" ht="21" customHeight="1" x14ac:dyDescent="0.55000000000000004">
      <c r="A10" s="112">
        <v>4</v>
      </c>
      <c r="B10" s="106"/>
      <c r="C10" s="106" t="s">
        <v>86</v>
      </c>
      <c r="D10" s="107" t="s">
        <v>83</v>
      </c>
      <c r="E10" s="108"/>
      <c r="F10" s="109"/>
      <c r="G10" s="110">
        <f t="shared" si="0"/>
        <v>0</v>
      </c>
      <c r="H10" s="108"/>
      <c r="I10" s="109"/>
      <c r="J10" s="110">
        <f t="shared" si="1"/>
        <v>0</v>
      </c>
      <c r="K10" s="109"/>
      <c r="L10" s="111" t="e">
        <f t="shared" si="2"/>
        <v>#DIV/0!</v>
      </c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</row>
    <row r="11" spans="1:32" ht="21" customHeight="1" x14ac:dyDescent="0.55000000000000004">
      <c r="A11" s="112">
        <v>5</v>
      </c>
      <c r="B11" s="106"/>
      <c r="C11" s="106" t="s">
        <v>87</v>
      </c>
      <c r="D11" s="107" t="s">
        <v>83</v>
      </c>
      <c r="E11" s="108"/>
      <c r="F11" s="109"/>
      <c r="G11" s="110">
        <f t="shared" si="0"/>
        <v>0</v>
      </c>
      <c r="H11" s="108"/>
      <c r="I11" s="109"/>
      <c r="J11" s="110">
        <f t="shared" si="1"/>
        <v>0</v>
      </c>
      <c r="K11" s="109"/>
      <c r="L11" s="111" t="e">
        <f t="shared" si="2"/>
        <v>#DIV/0!</v>
      </c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</row>
    <row r="12" spans="1:32" ht="21" customHeight="1" x14ac:dyDescent="0.55000000000000004">
      <c r="A12" s="112">
        <v>6</v>
      </c>
      <c r="B12" s="106"/>
      <c r="C12" s="113" t="s">
        <v>88</v>
      </c>
      <c r="D12" s="107" t="s">
        <v>83</v>
      </c>
      <c r="E12" s="108"/>
      <c r="F12" s="109"/>
      <c r="G12" s="110">
        <f t="shared" si="0"/>
        <v>0</v>
      </c>
      <c r="H12" s="108"/>
      <c r="I12" s="109"/>
      <c r="J12" s="110">
        <f t="shared" si="1"/>
        <v>0</v>
      </c>
      <c r="K12" s="109"/>
      <c r="L12" s="111" t="e">
        <f t="shared" si="2"/>
        <v>#DIV/0!</v>
      </c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</row>
    <row r="13" spans="1:32" ht="21" customHeight="1" x14ac:dyDescent="0.55000000000000004">
      <c r="A13" s="112">
        <v>7</v>
      </c>
      <c r="B13" s="106"/>
      <c r="C13" s="106" t="s">
        <v>89</v>
      </c>
      <c r="D13" s="107" t="s">
        <v>83</v>
      </c>
      <c r="E13" s="108"/>
      <c r="F13" s="109"/>
      <c r="G13" s="110">
        <f t="shared" si="0"/>
        <v>0</v>
      </c>
      <c r="H13" s="108"/>
      <c r="I13" s="109"/>
      <c r="J13" s="110">
        <f t="shared" si="1"/>
        <v>0</v>
      </c>
      <c r="K13" s="109"/>
      <c r="L13" s="111" t="e">
        <f t="shared" si="2"/>
        <v>#DIV/0!</v>
      </c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</row>
    <row r="14" spans="1:32" ht="21" customHeight="1" x14ac:dyDescent="0.55000000000000004">
      <c r="A14" s="112"/>
      <c r="B14" s="114" t="s">
        <v>90</v>
      </c>
      <c r="C14" s="114"/>
      <c r="D14" s="115"/>
      <c r="E14" s="116">
        <f t="shared" ref="E14:F14" si="3">SUM(E7:E13)</f>
        <v>0</v>
      </c>
      <c r="F14" s="117">
        <f t="shared" si="3"/>
        <v>0</v>
      </c>
      <c r="G14" s="118">
        <f t="shared" si="0"/>
        <v>0</v>
      </c>
      <c r="H14" s="116">
        <f t="shared" ref="H14:I14" si="4">SUM(H7:H13)</f>
        <v>0</v>
      </c>
      <c r="I14" s="117">
        <f t="shared" si="4"/>
        <v>0</v>
      </c>
      <c r="J14" s="118">
        <f t="shared" si="1"/>
        <v>0</v>
      </c>
      <c r="K14" s="117">
        <f>SUM(K7:K13)</f>
        <v>0</v>
      </c>
      <c r="L14" s="111" t="e">
        <f t="shared" si="2"/>
        <v>#DIV/0!</v>
      </c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</row>
    <row r="15" spans="1:32" ht="21" customHeight="1" x14ac:dyDescent="0.55000000000000004">
      <c r="A15" s="112">
        <v>8</v>
      </c>
      <c r="B15" s="106" t="s">
        <v>91</v>
      </c>
      <c r="C15" s="106"/>
      <c r="D15" s="107" t="s">
        <v>92</v>
      </c>
      <c r="E15" s="108"/>
      <c r="F15" s="109"/>
      <c r="G15" s="110">
        <f t="shared" si="0"/>
        <v>0</v>
      </c>
      <c r="H15" s="108"/>
      <c r="I15" s="109"/>
      <c r="J15" s="110">
        <f t="shared" si="1"/>
        <v>0</v>
      </c>
      <c r="K15" s="109"/>
      <c r="L15" s="111" t="e">
        <f t="shared" si="2"/>
        <v>#DIV/0!</v>
      </c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</row>
    <row r="16" spans="1:32" ht="21" customHeight="1" x14ac:dyDescent="0.55000000000000004">
      <c r="A16" s="112"/>
      <c r="B16" s="119" t="s">
        <v>93</v>
      </c>
      <c r="C16" s="119"/>
      <c r="D16" s="120"/>
      <c r="E16" s="121">
        <f t="shared" ref="E16:F16" si="5">SUM(E14:E15)</f>
        <v>0</v>
      </c>
      <c r="F16" s="122">
        <f t="shared" si="5"/>
        <v>0</v>
      </c>
      <c r="G16" s="123">
        <f t="shared" si="0"/>
        <v>0</v>
      </c>
      <c r="H16" s="121">
        <f t="shared" ref="H16:I16" si="6">SUM(H14:H15)</f>
        <v>0</v>
      </c>
      <c r="I16" s="122">
        <f t="shared" si="6"/>
        <v>0</v>
      </c>
      <c r="J16" s="123">
        <f t="shared" si="1"/>
        <v>0</v>
      </c>
      <c r="K16" s="122">
        <f>SUM(K14:K15)</f>
        <v>0</v>
      </c>
      <c r="L16" s="123" t="e">
        <f t="shared" si="2"/>
        <v>#DIV/0!</v>
      </c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</row>
    <row r="17" spans="1:32" ht="21" customHeight="1" x14ac:dyDescent="0.55000000000000004">
      <c r="A17" s="124"/>
      <c r="B17" s="125" t="s">
        <v>94</v>
      </c>
      <c r="C17" s="126"/>
      <c r="D17" s="127"/>
      <c r="E17" s="103"/>
      <c r="F17" s="128"/>
      <c r="G17" s="103"/>
      <c r="H17" s="103"/>
      <c r="I17" s="128"/>
      <c r="J17" s="103"/>
      <c r="K17" s="128"/>
      <c r="L17" s="103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</row>
    <row r="18" spans="1:32" ht="21" customHeight="1" x14ac:dyDescent="0.55000000000000004">
      <c r="A18" s="112">
        <v>9</v>
      </c>
      <c r="B18" s="113" t="s">
        <v>95</v>
      </c>
      <c r="C18" s="129" t="s">
        <v>96</v>
      </c>
      <c r="D18" s="130" t="s">
        <v>97</v>
      </c>
      <c r="E18" s="131">
        <f t="shared" ref="E18:F18" si="7">SUM(E19:E20)</f>
        <v>0</v>
      </c>
      <c r="F18" s="132">
        <f t="shared" si="7"/>
        <v>0</v>
      </c>
      <c r="G18" s="118">
        <f t="shared" ref="G18:G35" si="8">IFERROR(ROUND((F18/E18)*100,2),0)</f>
        <v>0</v>
      </c>
      <c r="H18" s="131">
        <f t="shared" ref="H18:I18" si="9">SUM(H19:H20)</f>
        <v>0</v>
      </c>
      <c r="I18" s="132">
        <f t="shared" si="9"/>
        <v>0</v>
      </c>
      <c r="J18" s="118">
        <f t="shared" ref="J18:J35" si="10">IFERROR(ROUND((I18/H18)*100,2),0)</f>
        <v>0</v>
      </c>
      <c r="K18" s="132">
        <f>SUM(K19:K20)</f>
        <v>0</v>
      </c>
      <c r="L18" s="111" t="e">
        <f t="shared" ref="L18:L35" si="11">K18/F18</f>
        <v>#DIV/0!</v>
      </c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</row>
    <row r="19" spans="1:32" ht="21" customHeight="1" x14ac:dyDescent="0.55000000000000004">
      <c r="A19" s="112"/>
      <c r="B19" s="113"/>
      <c r="C19" s="133" t="s">
        <v>98</v>
      </c>
      <c r="D19" s="134"/>
      <c r="E19" s="135"/>
      <c r="F19" s="136"/>
      <c r="G19" s="110">
        <f t="shared" si="8"/>
        <v>0</v>
      </c>
      <c r="H19" s="135"/>
      <c r="I19" s="136"/>
      <c r="J19" s="110">
        <f t="shared" si="10"/>
        <v>0</v>
      </c>
      <c r="K19" s="136"/>
      <c r="L19" s="111" t="e">
        <f t="shared" si="11"/>
        <v>#DIV/0!</v>
      </c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</row>
    <row r="20" spans="1:32" ht="21" customHeight="1" x14ac:dyDescent="0.55000000000000004">
      <c r="A20" s="112"/>
      <c r="B20" s="113"/>
      <c r="C20" s="137" t="s">
        <v>99</v>
      </c>
      <c r="D20" s="134"/>
      <c r="E20" s="135"/>
      <c r="F20" s="136"/>
      <c r="G20" s="110">
        <f t="shared" si="8"/>
        <v>0</v>
      </c>
      <c r="H20" s="135"/>
      <c r="I20" s="136"/>
      <c r="J20" s="110">
        <f t="shared" si="10"/>
        <v>0</v>
      </c>
      <c r="K20" s="136"/>
      <c r="L20" s="111" t="e">
        <f t="shared" si="11"/>
        <v>#DIV/0!</v>
      </c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</row>
    <row r="21" spans="1:32" ht="21" customHeight="1" x14ac:dyDescent="0.55000000000000004">
      <c r="A21" s="112"/>
      <c r="B21" s="113"/>
      <c r="C21" s="138" t="s">
        <v>100</v>
      </c>
      <c r="D21" s="130" t="s">
        <v>97</v>
      </c>
      <c r="E21" s="131">
        <f t="shared" ref="E21:F21" si="12">SUM(E22:E23)</f>
        <v>0</v>
      </c>
      <c r="F21" s="132">
        <f t="shared" si="12"/>
        <v>0</v>
      </c>
      <c r="G21" s="118">
        <f t="shared" si="8"/>
        <v>0</v>
      </c>
      <c r="H21" s="131">
        <f t="shared" ref="H21:I21" si="13">SUM(H22:H23)</f>
        <v>0</v>
      </c>
      <c r="I21" s="132">
        <f t="shared" si="13"/>
        <v>0</v>
      </c>
      <c r="J21" s="118">
        <f t="shared" si="10"/>
        <v>0</v>
      </c>
      <c r="K21" s="132">
        <f>SUM(K22:K23)</f>
        <v>0</v>
      </c>
      <c r="L21" s="111" t="e">
        <f t="shared" si="11"/>
        <v>#DIV/0!</v>
      </c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</row>
    <row r="22" spans="1:32" ht="21" customHeight="1" x14ac:dyDescent="0.55000000000000004">
      <c r="A22" s="112"/>
      <c r="B22" s="113"/>
      <c r="C22" s="133" t="s">
        <v>101</v>
      </c>
      <c r="D22" s="134"/>
      <c r="E22" s="135"/>
      <c r="F22" s="136"/>
      <c r="G22" s="110">
        <f t="shared" si="8"/>
        <v>0</v>
      </c>
      <c r="H22" s="135"/>
      <c r="I22" s="136"/>
      <c r="J22" s="110">
        <f t="shared" si="10"/>
        <v>0</v>
      </c>
      <c r="K22" s="136"/>
      <c r="L22" s="111" t="e">
        <f t="shared" si="11"/>
        <v>#DIV/0!</v>
      </c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</row>
    <row r="23" spans="1:32" ht="21" customHeight="1" x14ac:dyDescent="0.55000000000000004">
      <c r="A23" s="112"/>
      <c r="B23" s="113"/>
      <c r="C23" s="137" t="s">
        <v>102</v>
      </c>
      <c r="D23" s="134"/>
      <c r="E23" s="135"/>
      <c r="F23" s="136"/>
      <c r="G23" s="110">
        <f t="shared" si="8"/>
        <v>0</v>
      </c>
      <c r="H23" s="135"/>
      <c r="I23" s="136"/>
      <c r="J23" s="110">
        <f t="shared" si="10"/>
        <v>0</v>
      </c>
      <c r="K23" s="136"/>
      <c r="L23" s="111" t="e">
        <f t="shared" si="11"/>
        <v>#DIV/0!</v>
      </c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</row>
    <row r="24" spans="1:32" ht="21" customHeight="1" x14ac:dyDescent="0.55000000000000004">
      <c r="A24" s="112">
        <v>10</v>
      </c>
      <c r="B24" s="106"/>
      <c r="C24" s="113" t="s">
        <v>103</v>
      </c>
      <c r="D24" s="139" t="s">
        <v>104</v>
      </c>
      <c r="E24" s="140"/>
      <c r="F24" s="109"/>
      <c r="G24" s="110">
        <f t="shared" si="8"/>
        <v>0</v>
      </c>
      <c r="H24" s="140"/>
      <c r="I24" s="109"/>
      <c r="J24" s="110">
        <f t="shared" si="10"/>
        <v>0</v>
      </c>
      <c r="K24" s="109"/>
      <c r="L24" s="111" t="e">
        <f t="shared" si="11"/>
        <v>#DIV/0!</v>
      </c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</row>
    <row r="25" spans="1:32" ht="21" customHeight="1" x14ac:dyDescent="0.55000000000000004">
      <c r="A25" s="112">
        <v>11</v>
      </c>
      <c r="B25" s="106"/>
      <c r="C25" s="141" t="s">
        <v>105</v>
      </c>
      <c r="D25" s="139" t="s">
        <v>106</v>
      </c>
      <c r="E25" s="142"/>
      <c r="F25" s="109"/>
      <c r="G25" s="110">
        <f t="shared" si="8"/>
        <v>0</v>
      </c>
      <c r="H25" s="142"/>
      <c r="I25" s="109"/>
      <c r="J25" s="110">
        <f t="shared" si="10"/>
        <v>0</v>
      </c>
      <c r="K25" s="109"/>
      <c r="L25" s="111" t="e">
        <f t="shared" si="11"/>
        <v>#DIV/0!</v>
      </c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</row>
    <row r="26" spans="1:32" ht="21" customHeight="1" x14ac:dyDescent="0.55000000000000004">
      <c r="A26" s="112">
        <v>12</v>
      </c>
      <c r="B26" s="106"/>
      <c r="C26" s="141" t="s">
        <v>107</v>
      </c>
      <c r="D26" s="139" t="s">
        <v>106</v>
      </c>
      <c r="E26" s="108"/>
      <c r="F26" s="109"/>
      <c r="G26" s="110">
        <f t="shared" si="8"/>
        <v>0</v>
      </c>
      <c r="H26" s="108"/>
      <c r="I26" s="109"/>
      <c r="J26" s="110">
        <f t="shared" si="10"/>
        <v>0</v>
      </c>
      <c r="K26" s="109"/>
      <c r="L26" s="111" t="e">
        <f t="shared" si="11"/>
        <v>#DIV/0!</v>
      </c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</row>
    <row r="27" spans="1:32" ht="21" customHeight="1" x14ac:dyDescent="0.55000000000000004">
      <c r="A27" s="112">
        <v>13</v>
      </c>
      <c r="B27" s="106"/>
      <c r="C27" s="141" t="s">
        <v>108</v>
      </c>
      <c r="D27" s="139" t="s">
        <v>106</v>
      </c>
      <c r="E27" s="108"/>
      <c r="F27" s="109"/>
      <c r="G27" s="110">
        <f t="shared" si="8"/>
        <v>0</v>
      </c>
      <c r="H27" s="108"/>
      <c r="I27" s="109"/>
      <c r="J27" s="110">
        <f t="shared" si="10"/>
        <v>0</v>
      </c>
      <c r="K27" s="109"/>
      <c r="L27" s="111" t="e">
        <f t="shared" si="11"/>
        <v>#DIV/0!</v>
      </c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</row>
    <row r="28" spans="1:32" ht="21" customHeight="1" x14ac:dyDescent="0.55000000000000004">
      <c r="A28" s="112">
        <v>14</v>
      </c>
      <c r="B28" s="106"/>
      <c r="C28" s="141" t="s">
        <v>109</v>
      </c>
      <c r="D28" s="139" t="s">
        <v>106</v>
      </c>
      <c r="E28" s="108"/>
      <c r="F28" s="109"/>
      <c r="G28" s="110">
        <f t="shared" si="8"/>
        <v>0</v>
      </c>
      <c r="H28" s="108"/>
      <c r="I28" s="109"/>
      <c r="J28" s="110">
        <f t="shared" si="10"/>
        <v>0</v>
      </c>
      <c r="K28" s="109"/>
      <c r="L28" s="111" t="e">
        <f t="shared" si="11"/>
        <v>#DIV/0!</v>
      </c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</row>
    <row r="29" spans="1:32" ht="21" customHeight="1" x14ac:dyDescent="0.55000000000000004">
      <c r="A29" s="112">
        <v>15</v>
      </c>
      <c r="B29" s="106"/>
      <c r="C29" s="141" t="s">
        <v>110</v>
      </c>
      <c r="D29" s="139" t="s">
        <v>106</v>
      </c>
      <c r="E29" s="108"/>
      <c r="F29" s="109"/>
      <c r="G29" s="110">
        <f t="shared" si="8"/>
        <v>0</v>
      </c>
      <c r="H29" s="108"/>
      <c r="I29" s="109"/>
      <c r="J29" s="110">
        <f t="shared" si="10"/>
        <v>0</v>
      </c>
      <c r="K29" s="109"/>
      <c r="L29" s="111" t="e">
        <f t="shared" si="11"/>
        <v>#DIV/0!</v>
      </c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</row>
    <row r="30" spans="1:32" ht="21" customHeight="1" x14ac:dyDescent="0.55000000000000004">
      <c r="A30" s="112">
        <v>16</v>
      </c>
      <c r="B30" s="113"/>
      <c r="C30" s="141" t="s">
        <v>111</v>
      </c>
      <c r="D30" s="139" t="s">
        <v>106</v>
      </c>
      <c r="E30" s="108"/>
      <c r="F30" s="109"/>
      <c r="G30" s="110">
        <f t="shared" si="8"/>
        <v>0</v>
      </c>
      <c r="H30" s="108"/>
      <c r="I30" s="109"/>
      <c r="J30" s="110">
        <f t="shared" si="10"/>
        <v>0</v>
      </c>
      <c r="K30" s="109"/>
      <c r="L30" s="111" t="e">
        <f t="shared" si="11"/>
        <v>#DIV/0!</v>
      </c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</row>
    <row r="31" spans="1:32" ht="21" customHeight="1" x14ac:dyDescent="0.55000000000000004">
      <c r="A31" s="112">
        <v>17</v>
      </c>
      <c r="B31" s="106"/>
      <c r="C31" s="141" t="s">
        <v>112</v>
      </c>
      <c r="D31" s="139" t="s">
        <v>106</v>
      </c>
      <c r="E31" s="140"/>
      <c r="F31" s="143"/>
      <c r="G31" s="110">
        <f t="shared" si="8"/>
        <v>0</v>
      </c>
      <c r="H31" s="140"/>
      <c r="I31" s="143"/>
      <c r="J31" s="110">
        <f t="shared" si="10"/>
        <v>0</v>
      </c>
      <c r="K31" s="143"/>
      <c r="L31" s="111" t="e">
        <f t="shared" si="11"/>
        <v>#DIV/0!</v>
      </c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</row>
    <row r="32" spans="1:32" ht="21" customHeight="1" x14ac:dyDescent="0.55000000000000004">
      <c r="A32" s="112">
        <v>18</v>
      </c>
      <c r="B32" s="106"/>
      <c r="C32" s="106" t="s">
        <v>113</v>
      </c>
      <c r="D32" s="139" t="s">
        <v>114</v>
      </c>
      <c r="E32" s="112"/>
      <c r="F32" s="143"/>
      <c r="G32" s="110">
        <f t="shared" si="8"/>
        <v>0</v>
      </c>
      <c r="H32" s="112"/>
      <c r="I32" s="143"/>
      <c r="J32" s="110">
        <f t="shared" si="10"/>
        <v>0</v>
      </c>
      <c r="K32" s="143"/>
      <c r="L32" s="111" t="e">
        <f t="shared" si="11"/>
        <v>#DIV/0!</v>
      </c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</row>
    <row r="33" spans="1:32" ht="21" customHeight="1" x14ac:dyDescent="0.55000000000000004">
      <c r="A33" s="112">
        <v>19</v>
      </c>
      <c r="B33" s="106"/>
      <c r="C33" s="141" t="s">
        <v>115</v>
      </c>
      <c r="D33" s="139" t="s">
        <v>116</v>
      </c>
      <c r="E33" s="142"/>
      <c r="F33" s="144"/>
      <c r="G33" s="110">
        <f t="shared" si="8"/>
        <v>0</v>
      </c>
      <c r="H33" s="142"/>
      <c r="I33" s="144"/>
      <c r="J33" s="110">
        <f t="shared" si="10"/>
        <v>0</v>
      </c>
      <c r="K33" s="144"/>
      <c r="L33" s="111" t="e">
        <f t="shared" si="11"/>
        <v>#DIV/0!</v>
      </c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</row>
    <row r="34" spans="1:32" ht="21" customHeight="1" x14ac:dyDescent="0.55000000000000004">
      <c r="A34" s="112">
        <v>20</v>
      </c>
      <c r="B34" s="145" t="s">
        <v>117</v>
      </c>
      <c r="C34" s="146" t="s">
        <v>118</v>
      </c>
      <c r="D34" s="106" t="s">
        <v>119</v>
      </c>
      <c r="E34" s="142"/>
      <c r="F34" s="144"/>
      <c r="G34" s="110">
        <f t="shared" si="8"/>
        <v>0</v>
      </c>
      <c r="H34" s="142"/>
      <c r="I34" s="144"/>
      <c r="J34" s="110">
        <f t="shared" si="10"/>
        <v>0</v>
      </c>
      <c r="K34" s="144"/>
      <c r="L34" s="111" t="e">
        <f t="shared" si="11"/>
        <v>#DIV/0!</v>
      </c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</row>
    <row r="35" spans="1:32" ht="21" customHeight="1" x14ac:dyDescent="0.55000000000000004">
      <c r="A35" s="112"/>
      <c r="B35" s="119" t="s">
        <v>93</v>
      </c>
      <c r="C35" s="119"/>
      <c r="D35" s="120"/>
      <c r="E35" s="121">
        <f t="shared" ref="E35:F35" si="14">SUM(E18,E21,E24:E34)</f>
        <v>0</v>
      </c>
      <c r="F35" s="122">
        <f t="shared" si="14"/>
        <v>0</v>
      </c>
      <c r="G35" s="147">
        <f t="shared" si="8"/>
        <v>0</v>
      </c>
      <c r="H35" s="121">
        <f t="shared" ref="H35:I35" si="15">SUM(H18,H21,H24:H34)</f>
        <v>0</v>
      </c>
      <c r="I35" s="122">
        <f t="shared" si="15"/>
        <v>0</v>
      </c>
      <c r="J35" s="147">
        <f t="shared" si="10"/>
        <v>0</v>
      </c>
      <c r="K35" s="122">
        <f>SUM(K18,K21,K24:K34)</f>
        <v>0</v>
      </c>
      <c r="L35" s="123" t="e">
        <f t="shared" si="11"/>
        <v>#DIV/0!</v>
      </c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</row>
    <row r="36" spans="1:32" ht="21" customHeight="1" x14ac:dyDescent="0.55000000000000004">
      <c r="A36" s="124"/>
      <c r="B36" s="125" t="s">
        <v>120</v>
      </c>
      <c r="C36" s="126"/>
      <c r="D36" s="148"/>
      <c r="E36" s="103"/>
      <c r="F36" s="128"/>
      <c r="G36" s="103"/>
      <c r="H36" s="103"/>
      <c r="I36" s="128"/>
      <c r="J36" s="103"/>
      <c r="K36" s="128"/>
      <c r="L36" s="103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</row>
    <row r="37" spans="1:32" ht="21" customHeight="1" x14ac:dyDescent="0.55000000000000004">
      <c r="A37" s="112">
        <v>21</v>
      </c>
      <c r="B37" s="113" t="s">
        <v>121</v>
      </c>
      <c r="C37" s="141" t="s">
        <v>122</v>
      </c>
      <c r="D37" s="139" t="s">
        <v>123</v>
      </c>
      <c r="E37" s="108"/>
      <c r="F37" s="109"/>
      <c r="G37" s="110">
        <f t="shared" ref="G37:G49" si="16">IFERROR(ROUND((F37/E37)*100,2),0)</f>
        <v>0</v>
      </c>
      <c r="H37" s="108"/>
      <c r="I37" s="109"/>
      <c r="J37" s="110">
        <f t="shared" ref="J37:J49" si="17">IFERROR(ROUND((I37/H37)*100,2),0)</f>
        <v>0</v>
      </c>
      <c r="K37" s="109"/>
      <c r="L37" s="111" t="e">
        <f t="shared" ref="L37:L49" si="18">K37/F37</f>
        <v>#DIV/0!</v>
      </c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</row>
    <row r="38" spans="1:32" ht="21" customHeight="1" x14ac:dyDescent="0.55000000000000004">
      <c r="A38" s="112">
        <v>22</v>
      </c>
      <c r="B38" s="141" t="s">
        <v>124</v>
      </c>
      <c r="C38" s="141" t="s">
        <v>125</v>
      </c>
      <c r="D38" s="139" t="s">
        <v>123</v>
      </c>
      <c r="E38" s="108"/>
      <c r="F38" s="109"/>
      <c r="G38" s="110">
        <f t="shared" si="16"/>
        <v>0</v>
      </c>
      <c r="H38" s="108"/>
      <c r="I38" s="109"/>
      <c r="J38" s="110">
        <f t="shared" si="17"/>
        <v>0</v>
      </c>
      <c r="K38" s="109"/>
      <c r="L38" s="111" t="e">
        <f t="shared" si="18"/>
        <v>#DIV/0!</v>
      </c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</row>
    <row r="39" spans="1:32" ht="21" customHeight="1" x14ac:dyDescent="0.55000000000000004">
      <c r="A39" s="112">
        <v>23</v>
      </c>
      <c r="B39" s="113"/>
      <c r="C39" s="113" t="s">
        <v>126</v>
      </c>
      <c r="D39" s="139" t="s">
        <v>83</v>
      </c>
      <c r="E39" s="108"/>
      <c r="F39" s="109"/>
      <c r="G39" s="110">
        <f t="shared" si="16"/>
        <v>0</v>
      </c>
      <c r="H39" s="108"/>
      <c r="I39" s="109"/>
      <c r="J39" s="110">
        <f t="shared" si="17"/>
        <v>0</v>
      </c>
      <c r="K39" s="109"/>
      <c r="L39" s="111" t="e">
        <f t="shared" si="18"/>
        <v>#DIV/0!</v>
      </c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</row>
    <row r="40" spans="1:32" ht="21" customHeight="1" x14ac:dyDescent="0.55000000000000004">
      <c r="A40" s="112">
        <v>24</v>
      </c>
      <c r="B40" s="106"/>
      <c r="C40" s="141" t="s">
        <v>127</v>
      </c>
      <c r="D40" s="149" t="s">
        <v>123</v>
      </c>
      <c r="E40" s="108"/>
      <c r="F40" s="109"/>
      <c r="G40" s="110">
        <f t="shared" si="16"/>
        <v>0</v>
      </c>
      <c r="H40" s="108"/>
      <c r="I40" s="109"/>
      <c r="J40" s="110">
        <f t="shared" si="17"/>
        <v>0</v>
      </c>
      <c r="K40" s="109"/>
      <c r="L40" s="111" t="e">
        <f t="shared" si="18"/>
        <v>#DIV/0!</v>
      </c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</row>
    <row r="41" spans="1:32" ht="21" customHeight="1" x14ac:dyDescent="0.55000000000000004">
      <c r="A41" s="112">
        <v>25</v>
      </c>
      <c r="B41" s="106"/>
      <c r="C41" s="113" t="s">
        <v>128</v>
      </c>
      <c r="D41" s="139" t="s">
        <v>123</v>
      </c>
      <c r="E41" s="108"/>
      <c r="F41" s="109"/>
      <c r="G41" s="110">
        <f t="shared" si="16"/>
        <v>0</v>
      </c>
      <c r="H41" s="108"/>
      <c r="I41" s="109"/>
      <c r="J41" s="110">
        <f t="shared" si="17"/>
        <v>0</v>
      </c>
      <c r="K41" s="109"/>
      <c r="L41" s="111" t="e">
        <f t="shared" si="18"/>
        <v>#DIV/0!</v>
      </c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</row>
    <row r="42" spans="1:32" ht="21" customHeight="1" x14ac:dyDescent="0.55000000000000004">
      <c r="A42" s="112">
        <v>26</v>
      </c>
      <c r="B42" s="106"/>
      <c r="C42" s="113" t="s">
        <v>129</v>
      </c>
      <c r="D42" s="139" t="s">
        <v>123</v>
      </c>
      <c r="E42" s="108"/>
      <c r="F42" s="109"/>
      <c r="G42" s="110">
        <f t="shared" si="16"/>
        <v>0</v>
      </c>
      <c r="H42" s="108"/>
      <c r="I42" s="109"/>
      <c r="J42" s="110">
        <f t="shared" si="17"/>
        <v>0</v>
      </c>
      <c r="K42" s="109"/>
      <c r="L42" s="111" t="e">
        <f t="shared" si="18"/>
        <v>#DIV/0!</v>
      </c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</row>
    <row r="43" spans="1:32" ht="21" customHeight="1" x14ac:dyDescent="0.55000000000000004">
      <c r="A43" s="112">
        <v>27</v>
      </c>
      <c r="B43" s="106"/>
      <c r="C43" s="150" t="s">
        <v>130</v>
      </c>
      <c r="D43" s="130" t="s">
        <v>123</v>
      </c>
      <c r="E43" s="131">
        <f t="shared" ref="E43:F43" si="19">SUM(E44:E45)</f>
        <v>0</v>
      </c>
      <c r="F43" s="117">
        <f t="shared" si="19"/>
        <v>0</v>
      </c>
      <c r="G43" s="118">
        <f t="shared" si="16"/>
        <v>0</v>
      </c>
      <c r="H43" s="131">
        <f t="shared" ref="H43:I43" si="20">SUM(H44:H45)</f>
        <v>0</v>
      </c>
      <c r="I43" s="117">
        <f t="shared" si="20"/>
        <v>0</v>
      </c>
      <c r="J43" s="118">
        <f t="shared" si="17"/>
        <v>0</v>
      </c>
      <c r="K43" s="117">
        <f>SUM(K44:K45)</f>
        <v>0</v>
      </c>
      <c r="L43" s="111" t="e">
        <f t="shared" si="18"/>
        <v>#DIV/0!</v>
      </c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</row>
    <row r="44" spans="1:32" ht="21" customHeight="1" x14ac:dyDescent="0.55000000000000004">
      <c r="A44" s="112"/>
      <c r="B44" s="106"/>
      <c r="C44" s="151" t="s">
        <v>131</v>
      </c>
      <c r="D44" s="152"/>
      <c r="E44" s="135"/>
      <c r="F44" s="109"/>
      <c r="G44" s="110">
        <f t="shared" si="16"/>
        <v>0</v>
      </c>
      <c r="H44" s="135"/>
      <c r="I44" s="109"/>
      <c r="J44" s="110">
        <f t="shared" si="17"/>
        <v>0</v>
      </c>
      <c r="K44" s="109"/>
      <c r="L44" s="111" t="e">
        <f t="shared" si="18"/>
        <v>#DIV/0!</v>
      </c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</row>
    <row r="45" spans="1:32" ht="21" customHeight="1" x14ac:dyDescent="0.55000000000000004">
      <c r="A45" s="112"/>
      <c r="B45" s="106"/>
      <c r="C45" s="153" t="s">
        <v>132</v>
      </c>
      <c r="D45" s="152"/>
      <c r="E45" s="135"/>
      <c r="F45" s="109"/>
      <c r="G45" s="110">
        <f t="shared" si="16"/>
        <v>0</v>
      </c>
      <c r="H45" s="135"/>
      <c r="I45" s="109"/>
      <c r="J45" s="110">
        <f t="shared" si="17"/>
        <v>0</v>
      </c>
      <c r="K45" s="109"/>
      <c r="L45" s="111" t="e">
        <f t="shared" si="18"/>
        <v>#DIV/0!</v>
      </c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</row>
    <row r="46" spans="1:32" ht="21" customHeight="1" x14ac:dyDescent="0.55000000000000004">
      <c r="A46" s="112">
        <v>28</v>
      </c>
      <c r="B46" s="154" t="s">
        <v>133</v>
      </c>
      <c r="C46" s="155" t="s">
        <v>134</v>
      </c>
      <c r="D46" s="130" t="s">
        <v>135</v>
      </c>
      <c r="E46" s="131">
        <f t="shared" ref="E46:F46" si="21">SUM(E47:E48)</f>
        <v>0</v>
      </c>
      <c r="F46" s="117">
        <f t="shared" si="21"/>
        <v>0</v>
      </c>
      <c r="G46" s="118">
        <f t="shared" si="16"/>
        <v>0</v>
      </c>
      <c r="H46" s="131">
        <f t="shared" ref="H46:I46" si="22">SUM(H47:H48)</f>
        <v>0</v>
      </c>
      <c r="I46" s="117">
        <f t="shared" si="22"/>
        <v>0</v>
      </c>
      <c r="J46" s="118">
        <f t="shared" si="17"/>
        <v>0</v>
      </c>
      <c r="K46" s="117">
        <f>SUM(K47:K48)</f>
        <v>0</v>
      </c>
      <c r="L46" s="111" t="e">
        <f t="shared" si="18"/>
        <v>#DIV/0!</v>
      </c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</row>
    <row r="47" spans="1:32" ht="21" customHeight="1" x14ac:dyDescent="0.55000000000000004">
      <c r="A47" s="112"/>
      <c r="B47" s="141"/>
      <c r="C47" s="151" t="s">
        <v>136</v>
      </c>
      <c r="D47" s="134"/>
      <c r="E47" s="135"/>
      <c r="F47" s="109"/>
      <c r="G47" s="110">
        <f t="shared" si="16"/>
        <v>0</v>
      </c>
      <c r="H47" s="135"/>
      <c r="I47" s="109"/>
      <c r="J47" s="110">
        <f t="shared" si="17"/>
        <v>0</v>
      </c>
      <c r="K47" s="109"/>
      <c r="L47" s="111" t="e">
        <f t="shared" si="18"/>
        <v>#DIV/0!</v>
      </c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</row>
    <row r="48" spans="1:32" ht="21" customHeight="1" x14ac:dyDescent="0.55000000000000004">
      <c r="A48" s="112"/>
      <c r="B48" s="141"/>
      <c r="C48" s="151" t="s">
        <v>137</v>
      </c>
      <c r="D48" s="134"/>
      <c r="E48" s="135"/>
      <c r="F48" s="109"/>
      <c r="G48" s="110">
        <f t="shared" si="16"/>
        <v>0</v>
      </c>
      <c r="H48" s="135"/>
      <c r="I48" s="109"/>
      <c r="J48" s="110">
        <f t="shared" si="17"/>
        <v>0</v>
      </c>
      <c r="K48" s="109"/>
      <c r="L48" s="111" t="e">
        <f t="shared" si="18"/>
        <v>#DIV/0!</v>
      </c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</row>
    <row r="49" spans="1:32" ht="21" customHeight="1" x14ac:dyDescent="0.55000000000000004">
      <c r="A49" s="112"/>
      <c r="B49" s="156" t="s">
        <v>93</v>
      </c>
      <c r="C49" s="157" t="s">
        <v>138</v>
      </c>
      <c r="D49" s="158"/>
      <c r="E49" s="159">
        <f t="shared" ref="E49:F49" si="23">SUM(E37:E43,E46)</f>
        <v>0</v>
      </c>
      <c r="F49" s="160">
        <f t="shared" si="23"/>
        <v>0</v>
      </c>
      <c r="G49" s="147">
        <f t="shared" si="16"/>
        <v>0</v>
      </c>
      <c r="H49" s="159">
        <f t="shared" ref="H49:I49" si="24">SUM(H37:H43,H46)</f>
        <v>0</v>
      </c>
      <c r="I49" s="160">
        <f t="shared" si="24"/>
        <v>0</v>
      </c>
      <c r="J49" s="147">
        <f t="shared" si="17"/>
        <v>0</v>
      </c>
      <c r="K49" s="160">
        <f>SUM(K37:K43,K46)</f>
        <v>0</v>
      </c>
      <c r="L49" s="123" t="e">
        <f t="shared" si="18"/>
        <v>#DIV/0!</v>
      </c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</row>
    <row r="50" spans="1:32" ht="21" customHeight="1" x14ac:dyDescent="0.55000000000000004">
      <c r="A50" s="124"/>
      <c r="B50" s="125" t="s">
        <v>139</v>
      </c>
      <c r="C50" s="126"/>
      <c r="D50" s="161"/>
      <c r="E50" s="103"/>
      <c r="F50" s="128"/>
      <c r="G50" s="103"/>
      <c r="H50" s="103"/>
      <c r="I50" s="128"/>
      <c r="J50" s="103"/>
      <c r="K50" s="128"/>
      <c r="L50" s="103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</row>
    <row r="51" spans="1:32" ht="21" customHeight="1" x14ac:dyDescent="0.55000000000000004">
      <c r="A51" s="112">
        <v>29</v>
      </c>
      <c r="B51" s="106" t="s">
        <v>140</v>
      </c>
      <c r="C51" s="113" t="s">
        <v>141</v>
      </c>
      <c r="D51" s="139" t="s">
        <v>123</v>
      </c>
      <c r="E51" s="116"/>
      <c r="F51" s="162"/>
      <c r="G51" s="110">
        <f t="shared" ref="G51:G61" si="25">IFERROR(ROUND((F51/E51)*100,2),0)</f>
        <v>0</v>
      </c>
      <c r="H51" s="116"/>
      <c r="I51" s="162"/>
      <c r="J51" s="110">
        <f t="shared" ref="J51:J61" si="26">IFERROR(ROUND((I51/H51)*100,2),0)</f>
        <v>0</v>
      </c>
      <c r="K51" s="162"/>
      <c r="L51" s="111" t="e">
        <f t="shared" ref="L51:L61" si="27">K51/F51</f>
        <v>#DIV/0!</v>
      </c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</row>
    <row r="52" spans="1:32" ht="21" customHeight="1" x14ac:dyDescent="0.55000000000000004">
      <c r="A52" s="112">
        <v>30</v>
      </c>
      <c r="B52" s="141" t="s">
        <v>142</v>
      </c>
      <c r="C52" s="106" t="s">
        <v>143</v>
      </c>
      <c r="D52" s="139" t="s">
        <v>123</v>
      </c>
      <c r="E52" s="116"/>
      <c r="F52" s="162"/>
      <c r="G52" s="110">
        <f t="shared" si="25"/>
        <v>0</v>
      </c>
      <c r="H52" s="116"/>
      <c r="I52" s="162"/>
      <c r="J52" s="110">
        <f t="shared" si="26"/>
        <v>0</v>
      </c>
      <c r="K52" s="162"/>
      <c r="L52" s="111" t="e">
        <f t="shared" si="27"/>
        <v>#DIV/0!</v>
      </c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</row>
    <row r="53" spans="1:32" ht="21" customHeight="1" x14ac:dyDescent="0.55000000000000004">
      <c r="A53" s="112">
        <v>31</v>
      </c>
      <c r="B53" s="154" t="s">
        <v>144</v>
      </c>
      <c r="C53" s="150" t="s">
        <v>145</v>
      </c>
      <c r="D53" s="130" t="s">
        <v>123</v>
      </c>
      <c r="E53" s="163"/>
      <c r="F53" s="162"/>
      <c r="G53" s="110">
        <f t="shared" si="25"/>
        <v>0</v>
      </c>
      <c r="H53" s="163"/>
      <c r="I53" s="162"/>
      <c r="J53" s="110">
        <f t="shared" si="26"/>
        <v>0</v>
      </c>
      <c r="K53" s="162"/>
      <c r="L53" s="111" t="e">
        <f t="shared" si="27"/>
        <v>#DIV/0!</v>
      </c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</row>
    <row r="54" spans="1:32" ht="21" customHeight="1" x14ac:dyDescent="0.55000000000000004">
      <c r="A54" s="112"/>
      <c r="B54" s="106"/>
      <c r="C54" s="164" t="s">
        <v>146</v>
      </c>
      <c r="D54" s="152"/>
      <c r="E54" s="135"/>
      <c r="F54" s="109"/>
      <c r="G54" s="110">
        <f t="shared" si="25"/>
        <v>0</v>
      </c>
      <c r="H54" s="135"/>
      <c r="I54" s="109"/>
      <c r="J54" s="110">
        <f t="shared" si="26"/>
        <v>0</v>
      </c>
      <c r="K54" s="109"/>
      <c r="L54" s="111" t="e">
        <f t="shared" si="27"/>
        <v>#DIV/0!</v>
      </c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</row>
    <row r="55" spans="1:32" ht="21" customHeight="1" x14ac:dyDescent="0.55000000000000004">
      <c r="A55" s="112"/>
      <c r="B55" s="141"/>
      <c r="C55" s="164" t="s">
        <v>147</v>
      </c>
      <c r="D55" s="134"/>
      <c r="E55" s="135"/>
      <c r="F55" s="109"/>
      <c r="G55" s="110">
        <f t="shared" si="25"/>
        <v>0</v>
      </c>
      <c r="H55" s="135"/>
      <c r="I55" s="109"/>
      <c r="J55" s="110">
        <f t="shared" si="26"/>
        <v>0</v>
      </c>
      <c r="K55" s="109"/>
      <c r="L55" s="111" t="e">
        <f t="shared" si="27"/>
        <v>#DIV/0!</v>
      </c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</row>
    <row r="56" spans="1:32" ht="21" customHeight="1" x14ac:dyDescent="0.55000000000000004">
      <c r="A56" s="112"/>
      <c r="B56" s="141"/>
      <c r="C56" s="164" t="s">
        <v>148</v>
      </c>
      <c r="D56" s="134"/>
      <c r="E56" s="135"/>
      <c r="F56" s="109"/>
      <c r="G56" s="110">
        <f t="shared" si="25"/>
        <v>0</v>
      </c>
      <c r="H56" s="135"/>
      <c r="I56" s="109"/>
      <c r="J56" s="110">
        <f t="shared" si="26"/>
        <v>0</v>
      </c>
      <c r="K56" s="109"/>
      <c r="L56" s="111" t="e">
        <f t="shared" si="27"/>
        <v>#DIV/0!</v>
      </c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</row>
    <row r="57" spans="1:32" ht="21" customHeight="1" x14ac:dyDescent="0.55000000000000004">
      <c r="A57" s="112"/>
      <c r="B57" s="141"/>
      <c r="C57" s="164" t="s">
        <v>149</v>
      </c>
      <c r="D57" s="134"/>
      <c r="E57" s="135"/>
      <c r="F57" s="109"/>
      <c r="G57" s="110">
        <f t="shared" si="25"/>
        <v>0</v>
      </c>
      <c r="H57" s="135"/>
      <c r="I57" s="109"/>
      <c r="J57" s="110">
        <f t="shared" si="26"/>
        <v>0</v>
      </c>
      <c r="K57" s="109"/>
      <c r="L57" s="111" t="e">
        <f t="shared" si="27"/>
        <v>#DIV/0!</v>
      </c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</row>
    <row r="58" spans="1:32" ht="21" customHeight="1" x14ac:dyDescent="0.55000000000000004">
      <c r="A58" s="112"/>
      <c r="B58" s="141"/>
      <c r="C58" s="164" t="s">
        <v>150</v>
      </c>
      <c r="D58" s="134"/>
      <c r="E58" s="135"/>
      <c r="F58" s="109"/>
      <c r="G58" s="110">
        <f t="shared" si="25"/>
        <v>0</v>
      </c>
      <c r="H58" s="135"/>
      <c r="I58" s="109"/>
      <c r="J58" s="110">
        <f t="shared" si="26"/>
        <v>0</v>
      </c>
      <c r="K58" s="109"/>
      <c r="L58" s="111" t="e">
        <f t="shared" si="27"/>
        <v>#DIV/0!</v>
      </c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</row>
    <row r="59" spans="1:32" ht="21" customHeight="1" x14ac:dyDescent="0.55000000000000004">
      <c r="A59" s="112"/>
      <c r="B59" s="141"/>
      <c r="C59" s="164" t="s">
        <v>151</v>
      </c>
      <c r="D59" s="134"/>
      <c r="E59" s="135"/>
      <c r="F59" s="109"/>
      <c r="G59" s="110">
        <f t="shared" si="25"/>
        <v>0</v>
      </c>
      <c r="H59" s="135"/>
      <c r="I59" s="109"/>
      <c r="J59" s="110">
        <f t="shared" si="26"/>
        <v>0</v>
      </c>
      <c r="K59" s="109"/>
      <c r="L59" s="111" t="e">
        <f t="shared" si="27"/>
        <v>#DIV/0!</v>
      </c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</row>
    <row r="60" spans="1:32" ht="21" customHeight="1" x14ac:dyDescent="0.55000000000000004">
      <c r="A60" s="112">
        <v>32</v>
      </c>
      <c r="B60" s="106"/>
      <c r="C60" s="141" t="s">
        <v>152</v>
      </c>
      <c r="D60" s="139" t="s">
        <v>123</v>
      </c>
      <c r="E60" s="116"/>
      <c r="F60" s="162"/>
      <c r="G60" s="110">
        <f t="shared" si="25"/>
        <v>0</v>
      </c>
      <c r="H60" s="116"/>
      <c r="I60" s="162"/>
      <c r="J60" s="110">
        <f t="shared" si="26"/>
        <v>0</v>
      </c>
      <c r="K60" s="162"/>
      <c r="L60" s="111" t="e">
        <f t="shared" si="27"/>
        <v>#DIV/0!</v>
      </c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</row>
    <row r="61" spans="1:32" ht="21" customHeight="1" x14ac:dyDescent="0.55000000000000004">
      <c r="A61" s="112"/>
      <c r="B61" s="119" t="s">
        <v>93</v>
      </c>
      <c r="C61" s="119"/>
      <c r="D61" s="120"/>
      <c r="E61" s="121">
        <f t="shared" ref="E61:F61" si="28">SUM(E51:E53,E60)</f>
        <v>0</v>
      </c>
      <c r="F61" s="122">
        <f t="shared" si="28"/>
        <v>0</v>
      </c>
      <c r="G61" s="147">
        <f t="shared" si="25"/>
        <v>0</v>
      </c>
      <c r="H61" s="121">
        <f t="shared" ref="H61:I61" si="29">SUM(H51:H53,H60)</f>
        <v>0</v>
      </c>
      <c r="I61" s="122">
        <f t="shared" si="29"/>
        <v>0</v>
      </c>
      <c r="J61" s="147">
        <f t="shared" si="26"/>
        <v>0</v>
      </c>
      <c r="K61" s="122">
        <f>SUM(K51:K53,K60)</f>
        <v>0</v>
      </c>
      <c r="L61" s="123" t="e">
        <f t="shared" si="27"/>
        <v>#DIV/0!</v>
      </c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</row>
    <row r="62" spans="1:32" ht="21" customHeight="1" x14ac:dyDescent="0.55000000000000004">
      <c r="A62" s="124"/>
      <c r="B62" s="165" t="s">
        <v>153</v>
      </c>
      <c r="C62" s="126"/>
      <c r="D62" s="148"/>
      <c r="E62" s="103"/>
      <c r="F62" s="128"/>
      <c r="G62" s="103"/>
      <c r="H62" s="103"/>
      <c r="I62" s="128"/>
      <c r="J62" s="103"/>
      <c r="K62" s="128"/>
      <c r="L62" s="103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</row>
    <row r="63" spans="1:32" ht="21" customHeight="1" x14ac:dyDescent="0.55000000000000004">
      <c r="A63" s="112">
        <v>33</v>
      </c>
      <c r="B63" s="113" t="s">
        <v>95</v>
      </c>
      <c r="C63" s="113" t="s">
        <v>154</v>
      </c>
      <c r="D63" s="139" t="s">
        <v>119</v>
      </c>
      <c r="E63" s="108"/>
      <c r="F63" s="109"/>
      <c r="G63" s="110">
        <f t="shared" ref="G63:G81" si="30">IFERROR(ROUND((F63/E63)*100,2),0)</f>
        <v>0</v>
      </c>
      <c r="H63" s="108"/>
      <c r="I63" s="109"/>
      <c r="J63" s="110">
        <f t="shared" ref="J63:J81" si="31">IFERROR(ROUND((I63/H63)*100,2),0)</f>
        <v>0</v>
      </c>
      <c r="K63" s="109"/>
      <c r="L63" s="111" t="e">
        <f t="shared" ref="L63:L81" si="32">K63/F63</f>
        <v>#DIV/0!</v>
      </c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</row>
    <row r="64" spans="1:32" ht="21" customHeight="1" x14ac:dyDescent="0.55000000000000004">
      <c r="A64" s="112">
        <v>34</v>
      </c>
      <c r="B64" s="113" t="s">
        <v>95</v>
      </c>
      <c r="C64" s="113" t="s">
        <v>155</v>
      </c>
      <c r="D64" s="139" t="s">
        <v>119</v>
      </c>
      <c r="E64" s="108"/>
      <c r="F64" s="109"/>
      <c r="G64" s="110">
        <f t="shared" si="30"/>
        <v>0</v>
      </c>
      <c r="H64" s="108"/>
      <c r="I64" s="109"/>
      <c r="J64" s="110">
        <f t="shared" si="31"/>
        <v>0</v>
      </c>
      <c r="K64" s="109"/>
      <c r="L64" s="111" t="e">
        <f t="shared" si="32"/>
        <v>#DIV/0!</v>
      </c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</row>
    <row r="65" spans="1:32" ht="21" customHeight="1" x14ac:dyDescent="0.55000000000000004">
      <c r="A65" s="112">
        <v>35</v>
      </c>
      <c r="B65" s="113" t="s">
        <v>156</v>
      </c>
      <c r="C65" s="113" t="s">
        <v>157</v>
      </c>
      <c r="D65" s="139" t="s">
        <v>92</v>
      </c>
      <c r="E65" s="108"/>
      <c r="F65" s="109"/>
      <c r="G65" s="110">
        <f t="shared" si="30"/>
        <v>0</v>
      </c>
      <c r="H65" s="108"/>
      <c r="I65" s="109"/>
      <c r="J65" s="110">
        <f t="shared" si="31"/>
        <v>0</v>
      </c>
      <c r="K65" s="109"/>
      <c r="L65" s="111" t="e">
        <f t="shared" si="32"/>
        <v>#DIV/0!</v>
      </c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</row>
    <row r="66" spans="1:32" ht="21" customHeight="1" x14ac:dyDescent="0.55000000000000004">
      <c r="A66" s="112">
        <v>36</v>
      </c>
      <c r="B66" s="166" t="s">
        <v>95</v>
      </c>
      <c r="C66" s="150" t="s">
        <v>158</v>
      </c>
      <c r="D66" s="167" t="s">
        <v>106</v>
      </c>
      <c r="E66" s="131">
        <f t="shared" ref="E66:F66" si="33">SUM(E67:E69)</f>
        <v>0</v>
      </c>
      <c r="F66" s="162">
        <f t="shared" si="33"/>
        <v>0</v>
      </c>
      <c r="G66" s="118">
        <f t="shared" si="30"/>
        <v>0</v>
      </c>
      <c r="H66" s="131">
        <f t="shared" ref="H66:I66" si="34">SUM(H67:H69)</f>
        <v>0</v>
      </c>
      <c r="I66" s="162">
        <f t="shared" si="34"/>
        <v>0</v>
      </c>
      <c r="J66" s="118">
        <f t="shared" si="31"/>
        <v>0</v>
      </c>
      <c r="K66" s="162">
        <f>SUM(K67:K69)</f>
        <v>0</v>
      </c>
      <c r="L66" s="111" t="e">
        <f t="shared" si="32"/>
        <v>#DIV/0!</v>
      </c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</row>
    <row r="67" spans="1:32" ht="21" customHeight="1" x14ac:dyDescent="0.55000000000000004">
      <c r="A67" s="112"/>
      <c r="B67" s="113"/>
      <c r="C67" s="137" t="s">
        <v>159</v>
      </c>
      <c r="D67" s="152"/>
      <c r="E67" s="135"/>
      <c r="F67" s="109"/>
      <c r="G67" s="110">
        <f t="shared" si="30"/>
        <v>0</v>
      </c>
      <c r="H67" s="135"/>
      <c r="I67" s="109"/>
      <c r="J67" s="110">
        <f t="shared" si="31"/>
        <v>0</v>
      </c>
      <c r="K67" s="109"/>
      <c r="L67" s="111" t="e">
        <f t="shared" si="32"/>
        <v>#DIV/0!</v>
      </c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</row>
    <row r="68" spans="1:32" ht="21" customHeight="1" x14ac:dyDescent="0.55000000000000004">
      <c r="A68" s="112"/>
      <c r="B68" s="113"/>
      <c r="C68" s="137" t="s">
        <v>160</v>
      </c>
      <c r="D68" s="152"/>
      <c r="E68" s="135"/>
      <c r="F68" s="109"/>
      <c r="G68" s="110">
        <f t="shared" si="30"/>
        <v>0</v>
      </c>
      <c r="H68" s="135"/>
      <c r="I68" s="109"/>
      <c r="J68" s="110">
        <f t="shared" si="31"/>
        <v>0</v>
      </c>
      <c r="K68" s="109"/>
      <c r="L68" s="111" t="e">
        <f t="shared" si="32"/>
        <v>#DIV/0!</v>
      </c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</row>
    <row r="69" spans="1:32" ht="21" customHeight="1" x14ac:dyDescent="0.55000000000000004">
      <c r="A69" s="112"/>
      <c r="B69" s="113"/>
      <c r="C69" s="137" t="s">
        <v>161</v>
      </c>
      <c r="D69" s="152"/>
      <c r="E69" s="168"/>
      <c r="F69" s="169"/>
      <c r="G69" s="110">
        <f t="shared" si="30"/>
        <v>0</v>
      </c>
      <c r="H69" s="168"/>
      <c r="I69" s="169"/>
      <c r="J69" s="110">
        <f t="shared" si="31"/>
        <v>0</v>
      </c>
      <c r="K69" s="169"/>
      <c r="L69" s="111" t="e">
        <f t="shared" si="32"/>
        <v>#DIV/0!</v>
      </c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</row>
    <row r="70" spans="1:32" ht="21" customHeight="1" x14ac:dyDescent="0.55000000000000004">
      <c r="A70" s="112">
        <v>37</v>
      </c>
      <c r="B70" s="106"/>
      <c r="C70" s="141" t="s">
        <v>162</v>
      </c>
      <c r="D70" s="139" t="s">
        <v>123</v>
      </c>
      <c r="E70" s="108"/>
      <c r="F70" s="109"/>
      <c r="G70" s="110">
        <f t="shared" si="30"/>
        <v>0</v>
      </c>
      <c r="H70" s="108"/>
      <c r="I70" s="109"/>
      <c r="J70" s="110">
        <f t="shared" si="31"/>
        <v>0</v>
      </c>
      <c r="K70" s="109"/>
      <c r="L70" s="111" t="e">
        <f t="shared" si="32"/>
        <v>#DIV/0!</v>
      </c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</row>
    <row r="71" spans="1:32" ht="21" customHeight="1" x14ac:dyDescent="0.55000000000000004">
      <c r="A71" s="112">
        <v>38</v>
      </c>
      <c r="B71" s="106"/>
      <c r="C71" s="141" t="s">
        <v>163</v>
      </c>
      <c r="D71" s="139" t="s">
        <v>123</v>
      </c>
      <c r="E71" s="108"/>
      <c r="F71" s="109"/>
      <c r="G71" s="110">
        <f t="shared" si="30"/>
        <v>0</v>
      </c>
      <c r="H71" s="108"/>
      <c r="I71" s="109"/>
      <c r="J71" s="110">
        <f t="shared" si="31"/>
        <v>0</v>
      </c>
      <c r="K71" s="109"/>
      <c r="L71" s="111" t="e">
        <f t="shared" si="32"/>
        <v>#DIV/0!</v>
      </c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</row>
    <row r="72" spans="1:32" ht="21" customHeight="1" x14ac:dyDescent="0.55000000000000004">
      <c r="A72" s="112">
        <v>39</v>
      </c>
      <c r="B72" s="114"/>
      <c r="C72" s="150" t="s">
        <v>164</v>
      </c>
      <c r="D72" s="130" t="s">
        <v>123</v>
      </c>
      <c r="E72" s="131">
        <f t="shared" ref="E72:F72" si="35">SUM(E73:E75)</f>
        <v>0</v>
      </c>
      <c r="F72" s="162">
        <f t="shared" si="35"/>
        <v>0</v>
      </c>
      <c r="G72" s="118">
        <f t="shared" si="30"/>
        <v>0</v>
      </c>
      <c r="H72" s="131">
        <f t="shared" ref="H72:I72" si="36">SUM(H73:H75)</f>
        <v>0</v>
      </c>
      <c r="I72" s="162">
        <f t="shared" si="36"/>
        <v>0</v>
      </c>
      <c r="J72" s="118">
        <f t="shared" si="31"/>
        <v>0</v>
      </c>
      <c r="K72" s="162">
        <f>SUM(K73:K75)</f>
        <v>0</v>
      </c>
      <c r="L72" s="111" t="e">
        <f t="shared" si="32"/>
        <v>#DIV/0!</v>
      </c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</row>
    <row r="73" spans="1:32" ht="21" customHeight="1" x14ac:dyDescent="0.55000000000000004">
      <c r="A73" s="112"/>
      <c r="B73" s="106"/>
      <c r="C73" s="137" t="s">
        <v>165</v>
      </c>
      <c r="D73" s="134"/>
      <c r="E73" s="135"/>
      <c r="F73" s="109"/>
      <c r="G73" s="110">
        <f t="shared" si="30"/>
        <v>0</v>
      </c>
      <c r="H73" s="135"/>
      <c r="I73" s="109"/>
      <c r="J73" s="110">
        <f t="shared" si="31"/>
        <v>0</v>
      </c>
      <c r="K73" s="109"/>
      <c r="L73" s="111" t="e">
        <f t="shared" si="32"/>
        <v>#DIV/0!</v>
      </c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</row>
    <row r="74" spans="1:32" ht="21" customHeight="1" x14ac:dyDescent="0.55000000000000004">
      <c r="A74" s="112"/>
      <c r="B74" s="106"/>
      <c r="C74" s="137" t="s">
        <v>166</v>
      </c>
      <c r="D74" s="134"/>
      <c r="E74" s="135"/>
      <c r="F74" s="109"/>
      <c r="G74" s="110">
        <f t="shared" si="30"/>
        <v>0</v>
      </c>
      <c r="H74" s="135"/>
      <c r="I74" s="109"/>
      <c r="J74" s="110">
        <f t="shared" si="31"/>
        <v>0</v>
      </c>
      <c r="K74" s="109"/>
      <c r="L74" s="111" t="e">
        <f t="shared" si="32"/>
        <v>#DIV/0!</v>
      </c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</row>
    <row r="75" spans="1:32" ht="21" customHeight="1" x14ac:dyDescent="0.55000000000000004">
      <c r="A75" s="112"/>
      <c r="B75" s="106"/>
      <c r="C75" s="137" t="s">
        <v>167</v>
      </c>
      <c r="D75" s="134"/>
      <c r="E75" s="135"/>
      <c r="F75" s="109"/>
      <c r="G75" s="110">
        <f t="shared" si="30"/>
        <v>0</v>
      </c>
      <c r="H75" s="135"/>
      <c r="I75" s="109"/>
      <c r="J75" s="110">
        <f t="shared" si="31"/>
        <v>0</v>
      </c>
      <c r="K75" s="109"/>
      <c r="L75" s="111" t="e">
        <f t="shared" si="32"/>
        <v>#DIV/0!</v>
      </c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</row>
    <row r="76" spans="1:32" ht="21" customHeight="1" x14ac:dyDescent="0.55000000000000004">
      <c r="A76" s="112">
        <v>40</v>
      </c>
      <c r="B76" s="106"/>
      <c r="C76" s="141" t="s">
        <v>168</v>
      </c>
      <c r="D76" s="139" t="s">
        <v>123</v>
      </c>
      <c r="E76" s="108"/>
      <c r="F76" s="109"/>
      <c r="G76" s="110">
        <f t="shared" si="30"/>
        <v>0</v>
      </c>
      <c r="H76" s="108"/>
      <c r="I76" s="109"/>
      <c r="J76" s="110">
        <f t="shared" si="31"/>
        <v>0</v>
      </c>
      <c r="K76" s="109"/>
      <c r="L76" s="111" t="e">
        <f t="shared" si="32"/>
        <v>#DIV/0!</v>
      </c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</row>
    <row r="77" spans="1:32" ht="21" customHeight="1" x14ac:dyDescent="0.55000000000000004">
      <c r="A77" s="112">
        <v>41</v>
      </c>
      <c r="B77" s="114"/>
      <c r="C77" s="155" t="s">
        <v>169</v>
      </c>
      <c r="D77" s="130" t="s">
        <v>135</v>
      </c>
      <c r="E77" s="131">
        <f t="shared" ref="E77:F77" si="37">SUM(E78:E79)</f>
        <v>0</v>
      </c>
      <c r="F77" s="162">
        <f t="shared" si="37"/>
        <v>0</v>
      </c>
      <c r="G77" s="118">
        <f t="shared" si="30"/>
        <v>0</v>
      </c>
      <c r="H77" s="131">
        <f t="shared" ref="H77:I77" si="38">SUM(H78:H79)</f>
        <v>0</v>
      </c>
      <c r="I77" s="162">
        <f t="shared" si="38"/>
        <v>0</v>
      </c>
      <c r="J77" s="118">
        <f t="shared" si="31"/>
        <v>0</v>
      </c>
      <c r="K77" s="162">
        <f>SUM(K78:K79)</f>
        <v>0</v>
      </c>
      <c r="L77" s="111" t="e">
        <f t="shared" si="32"/>
        <v>#DIV/0!</v>
      </c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</row>
    <row r="78" spans="1:32" ht="21" customHeight="1" x14ac:dyDescent="0.55000000000000004">
      <c r="A78" s="112"/>
      <c r="B78" s="106"/>
      <c r="C78" s="170" t="s">
        <v>170</v>
      </c>
      <c r="D78" s="134"/>
      <c r="E78" s="135"/>
      <c r="F78" s="109"/>
      <c r="G78" s="110">
        <f t="shared" si="30"/>
        <v>0</v>
      </c>
      <c r="H78" s="135"/>
      <c r="I78" s="109"/>
      <c r="J78" s="110">
        <f t="shared" si="31"/>
        <v>0</v>
      </c>
      <c r="K78" s="109"/>
      <c r="L78" s="111" t="e">
        <f t="shared" si="32"/>
        <v>#DIV/0!</v>
      </c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</row>
    <row r="79" spans="1:32" ht="21" customHeight="1" x14ac:dyDescent="0.55000000000000004">
      <c r="A79" s="112"/>
      <c r="B79" s="106"/>
      <c r="C79" s="170" t="s">
        <v>171</v>
      </c>
      <c r="D79" s="134"/>
      <c r="E79" s="135"/>
      <c r="F79" s="109"/>
      <c r="G79" s="110">
        <f t="shared" si="30"/>
        <v>0</v>
      </c>
      <c r="H79" s="135"/>
      <c r="I79" s="109"/>
      <c r="J79" s="110">
        <f t="shared" si="31"/>
        <v>0</v>
      </c>
      <c r="K79" s="109"/>
      <c r="L79" s="111" t="e">
        <f t="shared" si="32"/>
        <v>#DIV/0!</v>
      </c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</row>
    <row r="80" spans="1:32" ht="21" customHeight="1" x14ac:dyDescent="0.55000000000000004">
      <c r="A80" s="112">
        <v>42</v>
      </c>
      <c r="B80" s="106"/>
      <c r="C80" s="113" t="s">
        <v>172</v>
      </c>
      <c r="D80" s="107" t="s">
        <v>135</v>
      </c>
      <c r="E80" s="108"/>
      <c r="F80" s="109"/>
      <c r="G80" s="110">
        <f t="shared" si="30"/>
        <v>0</v>
      </c>
      <c r="H80" s="108"/>
      <c r="I80" s="109"/>
      <c r="J80" s="110">
        <f t="shared" si="31"/>
        <v>0</v>
      </c>
      <c r="K80" s="109"/>
      <c r="L80" s="111" t="e">
        <f t="shared" si="32"/>
        <v>#DIV/0!</v>
      </c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</row>
    <row r="81" spans="1:32" ht="21" customHeight="1" x14ac:dyDescent="0.55000000000000004">
      <c r="A81" s="112"/>
      <c r="B81" s="119" t="s">
        <v>93</v>
      </c>
      <c r="C81" s="119"/>
      <c r="D81" s="120"/>
      <c r="E81" s="121">
        <f t="shared" ref="E81:F81" si="39">SUM(E63:E66,E70:E72,E76:E77,E80)</f>
        <v>0</v>
      </c>
      <c r="F81" s="122">
        <f t="shared" si="39"/>
        <v>0</v>
      </c>
      <c r="G81" s="147">
        <f t="shared" si="30"/>
        <v>0</v>
      </c>
      <c r="H81" s="121">
        <f t="shared" ref="H81:I81" si="40">SUM(H63:H66,H70:H72,H76:H77,H80)</f>
        <v>0</v>
      </c>
      <c r="I81" s="122">
        <f t="shared" si="40"/>
        <v>0</v>
      </c>
      <c r="J81" s="147">
        <f t="shared" si="31"/>
        <v>0</v>
      </c>
      <c r="K81" s="122">
        <f>SUM(K63:K66,K70:K72,K76:K77,K80)</f>
        <v>0</v>
      </c>
      <c r="L81" s="123" t="e">
        <f t="shared" si="32"/>
        <v>#DIV/0!</v>
      </c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</row>
    <row r="82" spans="1:32" ht="21" customHeight="1" x14ac:dyDescent="0.55000000000000004">
      <c r="A82" s="124"/>
      <c r="B82" s="125" t="s">
        <v>173</v>
      </c>
      <c r="C82" s="126"/>
      <c r="D82" s="161"/>
      <c r="E82" s="103"/>
      <c r="F82" s="128"/>
      <c r="G82" s="103"/>
      <c r="H82" s="103"/>
      <c r="I82" s="128"/>
      <c r="J82" s="103"/>
      <c r="K82" s="128"/>
      <c r="L82" s="103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</row>
    <row r="83" spans="1:32" ht="21" customHeight="1" x14ac:dyDescent="0.55000000000000004">
      <c r="A83" s="112">
        <v>43</v>
      </c>
      <c r="B83" s="141" t="s">
        <v>174</v>
      </c>
      <c r="C83" s="171" t="s">
        <v>175</v>
      </c>
      <c r="D83" s="152" t="s">
        <v>123</v>
      </c>
      <c r="E83" s="131">
        <f t="shared" ref="E83:F83" si="41">SUM(E84:E85)</f>
        <v>0</v>
      </c>
      <c r="F83" s="162">
        <f t="shared" si="41"/>
        <v>0</v>
      </c>
      <c r="G83" s="118">
        <f t="shared" ref="G83:G99" si="42">IFERROR(ROUND((F83/E83)*100,2),0)</f>
        <v>0</v>
      </c>
      <c r="H83" s="131">
        <f t="shared" ref="H83:I83" si="43">SUM(H84:H85)</f>
        <v>0</v>
      </c>
      <c r="I83" s="162">
        <f t="shared" si="43"/>
        <v>0</v>
      </c>
      <c r="J83" s="118">
        <f t="shared" ref="J83:J99" si="44">IFERROR(ROUND((I83/H83)*100,2),0)</f>
        <v>0</v>
      </c>
      <c r="K83" s="162">
        <f>SUM(K84:K85)</f>
        <v>0</v>
      </c>
      <c r="L83" s="111" t="e">
        <f t="shared" ref="L83:L99" si="45">K83/F83</f>
        <v>#DIV/0!</v>
      </c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</row>
    <row r="84" spans="1:32" ht="21" customHeight="1" x14ac:dyDescent="0.55000000000000004">
      <c r="A84" s="112"/>
      <c r="B84" s="141"/>
      <c r="C84" s="164" t="s">
        <v>176</v>
      </c>
      <c r="D84" s="152"/>
      <c r="E84" s="135"/>
      <c r="F84" s="109"/>
      <c r="G84" s="110">
        <f t="shared" si="42"/>
        <v>0</v>
      </c>
      <c r="H84" s="135"/>
      <c r="I84" s="109"/>
      <c r="J84" s="110">
        <f t="shared" si="44"/>
        <v>0</v>
      </c>
      <c r="K84" s="109"/>
      <c r="L84" s="111" t="e">
        <f t="shared" si="45"/>
        <v>#DIV/0!</v>
      </c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</row>
    <row r="85" spans="1:32" ht="21" customHeight="1" x14ac:dyDescent="0.55000000000000004">
      <c r="A85" s="112"/>
      <c r="B85" s="141"/>
      <c r="C85" s="164" t="s">
        <v>177</v>
      </c>
      <c r="D85" s="152"/>
      <c r="E85" s="135"/>
      <c r="F85" s="109"/>
      <c r="G85" s="110">
        <f t="shared" si="42"/>
        <v>0</v>
      </c>
      <c r="H85" s="135"/>
      <c r="I85" s="109"/>
      <c r="J85" s="110">
        <f t="shared" si="44"/>
        <v>0</v>
      </c>
      <c r="K85" s="109"/>
      <c r="L85" s="111" t="e">
        <f t="shared" si="45"/>
        <v>#DIV/0!</v>
      </c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</row>
    <row r="86" spans="1:32" ht="21" customHeight="1" x14ac:dyDescent="0.55000000000000004">
      <c r="A86" s="112">
        <v>44</v>
      </c>
      <c r="B86" s="114"/>
      <c r="C86" s="171" t="s">
        <v>178</v>
      </c>
      <c r="D86" s="167" t="s">
        <v>123</v>
      </c>
      <c r="E86" s="131">
        <f t="shared" ref="E86:F86" si="46">SUM(E87:E88)</f>
        <v>0</v>
      </c>
      <c r="F86" s="162">
        <f t="shared" si="46"/>
        <v>0</v>
      </c>
      <c r="G86" s="118">
        <f t="shared" si="42"/>
        <v>0</v>
      </c>
      <c r="H86" s="131">
        <f t="shared" ref="H86:I86" si="47">SUM(H87:H88)</f>
        <v>0</v>
      </c>
      <c r="I86" s="162">
        <f t="shared" si="47"/>
        <v>0</v>
      </c>
      <c r="J86" s="118">
        <f t="shared" si="44"/>
        <v>0</v>
      </c>
      <c r="K86" s="162">
        <f>SUM(K87:K88)</f>
        <v>0</v>
      </c>
      <c r="L86" s="111" t="e">
        <f t="shared" si="45"/>
        <v>#DIV/0!</v>
      </c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</row>
    <row r="87" spans="1:32" ht="21" customHeight="1" x14ac:dyDescent="0.55000000000000004">
      <c r="A87" s="112"/>
      <c r="B87" s="106"/>
      <c r="C87" s="133" t="s">
        <v>179</v>
      </c>
      <c r="D87" s="152"/>
      <c r="E87" s="135"/>
      <c r="F87" s="109"/>
      <c r="G87" s="110">
        <f t="shared" si="42"/>
        <v>0</v>
      </c>
      <c r="H87" s="135"/>
      <c r="I87" s="109"/>
      <c r="J87" s="110">
        <f t="shared" si="44"/>
        <v>0</v>
      </c>
      <c r="K87" s="109"/>
      <c r="L87" s="111" t="e">
        <f t="shared" si="45"/>
        <v>#DIV/0!</v>
      </c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</row>
    <row r="88" spans="1:32" ht="21" customHeight="1" x14ac:dyDescent="0.55000000000000004">
      <c r="A88" s="112"/>
      <c r="B88" s="106"/>
      <c r="C88" s="133" t="s">
        <v>180</v>
      </c>
      <c r="D88" s="152"/>
      <c r="E88" s="135"/>
      <c r="F88" s="109"/>
      <c r="G88" s="110">
        <f t="shared" si="42"/>
        <v>0</v>
      </c>
      <c r="H88" s="135"/>
      <c r="I88" s="109"/>
      <c r="J88" s="110">
        <f t="shared" si="44"/>
        <v>0</v>
      </c>
      <c r="K88" s="109"/>
      <c r="L88" s="111" t="e">
        <f t="shared" si="45"/>
        <v>#DIV/0!</v>
      </c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</row>
    <row r="89" spans="1:32" ht="21" customHeight="1" x14ac:dyDescent="0.55000000000000004">
      <c r="A89" s="112">
        <v>45</v>
      </c>
      <c r="B89" s="106"/>
      <c r="C89" s="106" t="s">
        <v>181</v>
      </c>
      <c r="D89" s="107" t="s">
        <v>182</v>
      </c>
      <c r="E89" s="108"/>
      <c r="F89" s="109"/>
      <c r="G89" s="110">
        <f t="shared" si="42"/>
        <v>0</v>
      </c>
      <c r="H89" s="108"/>
      <c r="I89" s="109"/>
      <c r="J89" s="110">
        <f t="shared" si="44"/>
        <v>0</v>
      </c>
      <c r="K89" s="109"/>
      <c r="L89" s="111" t="e">
        <f t="shared" si="45"/>
        <v>#DIV/0!</v>
      </c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</row>
    <row r="90" spans="1:32" ht="21" customHeight="1" x14ac:dyDescent="0.55000000000000004">
      <c r="A90" s="112">
        <v>46</v>
      </c>
      <c r="B90" s="106"/>
      <c r="C90" s="106" t="s">
        <v>183</v>
      </c>
      <c r="D90" s="107" t="s">
        <v>182</v>
      </c>
      <c r="E90" s="108"/>
      <c r="F90" s="109"/>
      <c r="G90" s="110">
        <f t="shared" si="42"/>
        <v>0</v>
      </c>
      <c r="H90" s="108"/>
      <c r="I90" s="109"/>
      <c r="J90" s="110">
        <f t="shared" si="44"/>
        <v>0</v>
      </c>
      <c r="K90" s="109"/>
      <c r="L90" s="111" t="e">
        <f t="shared" si="45"/>
        <v>#DIV/0!</v>
      </c>
      <c r="M90" s="172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</row>
    <row r="91" spans="1:32" ht="21" customHeight="1" x14ac:dyDescent="0.55000000000000004">
      <c r="A91" s="112">
        <v>47</v>
      </c>
      <c r="B91" s="106"/>
      <c r="C91" s="141" t="s">
        <v>184</v>
      </c>
      <c r="D91" s="107" t="s">
        <v>182</v>
      </c>
      <c r="E91" s="108"/>
      <c r="F91" s="109"/>
      <c r="G91" s="110">
        <f t="shared" si="42"/>
        <v>0</v>
      </c>
      <c r="H91" s="108"/>
      <c r="I91" s="109"/>
      <c r="J91" s="110">
        <f t="shared" si="44"/>
        <v>0</v>
      </c>
      <c r="K91" s="109"/>
      <c r="L91" s="111" t="e">
        <f t="shared" si="45"/>
        <v>#DIV/0!</v>
      </c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</row>
    <row r="92" spans="1:32" ht="21" customHeight="1" x14ac:dyDescent="0.55000000000000004">
      <c r="A92" s="112">
        <v>48</v>
      </c>
      <c r="B92" s="106"/>
      <c r="C92" s="106" t="s">
        <v>185</v>
      </c>
      <c r="D92" s="107" t="s">
        <v>182</v>
      </c>
      <c r="E92" s="108"/>
      <c r="F92" s="109"/>
      <c r="G92" s="110">
        <f t="shared" si="42"/>
        <v>0</v>
      </c>
      <c r="H92" s="108"/>
      <c r="I92" s="109"/>
      <c r="J92" s="110">
        <f t="shared" si="44"/>
        <v>0</v>
      </c>
      <c r="K92" s="109"/>
      <c r="L92" s="111" t="e">
        <f t="shared" si="45"/>
        <v>#DIV/0!</v>
      </c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</row>
    <row r="93" spans="1:32" ht="21" customHeight="1" x14ac:dyDescent="0.55000000000000004">
      <c r="A93" s="112"/>
      <c r="B93" s="173" t="s">
        <v>93</v>
      </c>
      <c r="C93" s="173" t="s">
        <v>138</v>
      </c>
      <c r="D93" s="174"/>
      <c r="E93" s="175">
        <f t="shared" ref="E93:F93" si="48">SUM(E83,E86,E89:E92)</f>
        <v>0</v>
      </c>
      <c r="F93" s="176">
        <f t="shared" si="48"/>
        <v>0</v>
      </c>
      <c r="G93" s="177">
        <f t="shared" si="42"/>
        <v>0</v>
      </c>
      <c r="H93" s="175">
        <f t="shared" ref="H93:I93" si="49">SUM(H83,H86,H89:H92)</f>
        <v>0</v>
      </c>
      <c r="I93" s="176">
        <f t="shared" si="49"/>
        <v>0</v>
      </c>
      <c r="J93" s="177">
        <f t="shared" si="44"/>
        <v>0</v>
      </c>
      <c r="K93" s="176">
        <f>SUM(K83,K86,K89:K92)</f>
        <v>0</v>
      </c>
      <c r="L93" s="178" t="e">
        <f t="shared" si="45"/>
        <v>#DIV/0!</v>
      </c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</row>
    <row r="94" spans="1:32" ht="21" customHeight="1" x14ac:dyDescent="0.55000000000000004">
      <c r="A94" s="112">
        <v>49</v>
      </c>
      <c r="B94" s="113" t="s">
        <v>186</v>
      </c>
      <c r="C94" s="179" t="s">
        <v>178</v>
      </c>
      <c r="D94" s="107" t="s">
        <v>182</v>
      </c>
      <c r="E94" s="108"/>
      <c r="F94" s="109"/>
      <c r="G94" s="110">
        <f t="shared" si="42"/>
        <v>0</v>
      </c>
      <c r="H94" s="108"/>
      <c r="I94" s="109"/>
      <c r="J94" s="110">
        <f t="shared" si="44"/>
        <v>0</v>
      </c>
      <c r="K94" s="109"/>
      <c r="L94" s="111" t="e">
        <f t="shared" si="45"/>
        <v>#DIV/0!</v>
      </c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</row>
    <row r="95" spans="1:32" ht="21" customHeight="1" x14ac:dyDescent="0.55000000000000004">
      <c r="A95" s="112"/>
      <c r="B95" s="180" t="s">
        <v>93</v>
      </c>
      <c r="C95" s="181" t="s">
        <v>187</v>
      </c>
      <c r="D95" s="173"/>
      <c r="E95" s="175">
        <f t="shared" ref="E95:F95" si="50">SUM(E94)</f>
        <v>0</v>
      </c>
      <c r="F95" s="176">
        <f t="shared" si="50"/>
        <v>0</v>
      </c>
      <c r="G95" s="177">
        <f t="shared" si="42"/>
        <v>0</v>
      </c>
      <c r="H95" s="175">
        <f t="shared" ref="H95:I95" si="51">SUM(H94)</f>
        <v>0</v>
      </c>
      <c r="I95" s="176">
        <f t="shared" si="51"/>
        <v>0</v>
      </c>
      <c r="J95" s="177">
        <f t="shared" si="44"/>
        <v>0</v>
      </c>
      <c r="K95" s="176">
        <f>SUM(K94)</f>
        <v>0</v>
      </c>
      <c r="L95" s="178" t="e">
        <f t="shared" si="45"/>
        <v>#DIV/0!</v>
      </c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</row>
    <row r="96" spans="1:32" ht="21" customHeight="1" x14ac:dyDescent="0.55000000000000004">
      <c r="A96" s="112">
        <v>50</v>
      </c>
      <c r="B96" s="113" t="s">
        <v>188</v>
      </c>
      <c r="C96" s="179" t="s">
        <v>178</v>
      </c>
      <c r="D96" s="106" t="s">
        <v>189</v>
      </c>
      <c r="E96" s="116"/>
      <c r="F96" s="182"/>
      <c r="G96" s="110">
        <f t="shared" si="42"/>
        <v>0</v>
      </c>
      <c r="H96" s="116"/>
      <c r="I96" s="182"/>
      <c r="J96" s="110">
        <f t="shared" si="44"/>
        <v>0</v>
      </c>
      <c r="K96" s="182"/>
      <c r="L96" s="111" t="e">
        <f t="shared" si="45"/>
        <v>#DIV/0!</v>
      </c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</row>
    <row r="97" spans="1:32" ht="21" customHeight="1" x14ac:dyDescent="0.55000000000000004">
      <c r="A97" s="112">
        <v>51</v>
      </c>
      <c r="B97" s="113"/>
      <c r="C97" s="183" t="s">
        <v>190</v>
      </c>
      <c r="D97" s="106" t="s">
        <v>189</v>
      </c>
      <c r="E97" s="116"/>
      <c r="F97" s="182"/>
      <c r="G97" s="110">
        <f t="shared" si="42"/>
        <v>0</v>
      </c>
      <c r="H97" s="116"/>
      <c r="I97" s="182"/>
      <c r="J97" s="110">
        <f t="shared" si="44"/>
        <v>0</v>
      </c>
      <c r="K97" s="182"/>
      <c r="L97" s="111" t="e">
        <f t="shared" si="45"/>
        <v>#DIV/0!</v>
      </c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</row>
    <row r="98" spans="1:32" ht="21" customHeight="1" x14ac:dyDescent="0.55000000000000004">
      <c r="A98" s="112"/>
      <c r="B98" s="180" t="s">
        <v>93</v>
      </c>
      <c r="C98" s="181" t="s">
        <v>191</v>
      </c>
      <c r="D98" s="173"/>
      <c r="E98" s="175">
        <f t="shared" ref="E98:F98" si="52">SUM(E96:E97)</f>
        <v>0</v>
      </c>
      <c r="F98" s="176">
        <f t="shared" si="52"/>
        <v>0</v>
      </c>
      <c r="G98" s="177">
        <f t="shared" si="42"/>
        <v>0</v>
      </c>
      <c r="H98" s="175">
        <f t="shared" ref="H98:I98" si="53">SUM(H96:H97)</f>
        <v>0</v>
      </c>
      <c r="I98" s="176">
        <f t="shared" si="53"/>
        <v>0</v>
      </c>
      <c r="J98" s="177">
        <f t="shared" si="44"/>
        <v>0</v>
      </c>
      <c r="K98" s="176">
        <f>SUM(K96:K97)</f>
        <v>0</v>
      </c>
      <c r="L98" s="178" t="e">
        <f t="shared" si="45"/>
        <v>#DIV/0!</v>
      </c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</row>
    <row r="99" spans="1:32" ht="21" customHeight="1" x14ac:dyDescent="0.55000000000000004">
      <c r="A99" s="112"/>
      <c r="B99" s="119" t="s">
        <v>93</v>
      </c>
      <c r="C99" s="119"/>
      <c r="D99" s="120"/>
      <c r="E99" s="121">
        <f t="shared" ref="E99:F99" si="54">SUM(E93,E95,E98)</f>
        <v>0</v>
      </c>
      <c r="F99" s="122">
        <f t="shared" si="54"/>
        <v>0</v>
      </c>
      <c r="G99" s="147">
        <f t="shared" si="42"/>
        <v>0</v>
      </c>
      <c r="H99" s="121">
        <f t="shared" ref="H99:I99" si="55">SUM(H93,H95,H98)</f>
        <v>0</v>
      </c>
      <c r="I99" s="122">
        <f t="shared" si="55"/>
        <v>0</v>
      </c>
      <c r="J99" s="147">
        <f t="shared" si="44"/>
        <v>0</v>
      </c>
      <c r="K99" s="122">
        <f>SUM(K93,K95,K98)</f>
        <v>0</v>
      </c>
      <c r="L99" s="123" t="e">
        <f t="shared" si="45"/>
        <v>#DIV/0!</v>
      </c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</row>
    <row r="100" spans="1:32" ht="21" customHeight="1" x14ac:dyDescent="0.55000000000000004">
      <c r="A100" s="184"/>
      <c r="B100" s="185" t="s">
        <v>192</v>
      </c>
      <c r="C100" s="126"/>
      <c r="D100" s="186"/>
      <c r="E100" s="187"/>
      <c r="F100" s="188"/>
      <c r="G100" s="187"/>
      <c r="H100" s="187"/>
      <c r="I100" s="188"/>
      <c r="J100" s="187"/>
      <c r="K100" s="188"/>
      <c r="L100" s="18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</row>
    <row r="101" spans="1:32" ht="21" customHeight="1" x14ac:dyDescent="0.55000000000000004">
      <c r="A101" s="112">
        <v>52</v>
      </c>
      <c r="B101" s="141" t="s">
        <v>193</v>
      </c>
      <c r="C101" s="179"/>
      <c r="D101" s="107" t="s">
        <v>194</v>
      </c>
      <c r="E101" s="108"/>
      <c r="F101" s="189"/>
      <c r="G101" s="111">
        <f t="shared" ref="G101:G118" si="56">IFERROR(ROUND((F101/E101)*100,2),0)</f>
        <v>0</v>
      </c>
      <c r="H101" s="108"/>
      <c r="I101" s="189"/>
      <c r="J101" s="111">
        <f t="shared" ref="J101:J118" si="57">IFERROR(ROUND((I101/H101)*100,2),0)</f>
        <v>0</v>
      </c>
      <c r="K101" s="189"/>
      <c r="L101" s="111" t="e">
        <f t="shared" ref="L101:L118" si="58">K101/F101</f>
        <v>#DIV/0!</v>
      </c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</row>
    <row r="102" spans="1:32" ht="21" customHeight="1" x14ac:dyDescent="0.55000000000000004">
      <c r="A102" s="112">
        <v>53</v>
      </c>
      <c r="B102" s="113" t="s">
        <v>117</v>
      </c>
      <c r="C102" s="179" t="s">
        <v>113</v>
      </c>
      <c r="D102" s="107" t="s">
        <v>182</v>
      </c>
      <c r="E102" s="108"/>
      <c r="F102" s="189"/>
      <c r="G102" s="111">
        <f t="shared" si="56"/>
        <v>0</v>
      </c>
      <c r="H102" s="108"/>
      <c r="I102" s="189"/>
      <c r="J102" s="111">
        <f t="shared" si="57"/>
        <v>0</v>
      </c>
      <c r="K102" s="189"/>
      <c r="L102" s="111" t="e">
        <f t="shared" si="58"/>
        <v>#DIV/0!</v>
      </c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</row>
    <row r="103" spans="1:32" ht="21" customHeight="1" x14ac:dyDescent="0.55000000000000004">
      <c r="A103" s="112">
        <v>54</v>
      </c>
      <c r="B103" s="113" t="s">
        <v>117</v>
      </c>
      <c r="C103" s="179" t="s">
        <v>195</v>
      </c>
      <c r="D103" s="107" t="s">
        <v>182</v>
      </c>
      <c r="E103" s="108"/>
      <c r="F103" s="189"/>
      <c r="G103" s="111">
        <f t="shared" si="56"/>
        <v>0</v>
      </c>
      <c r="H103" s="108"/>
      <c r="I103" s="189"/>
      <c r="J103" s="111">
        <f t="shared" si="57"/>
        <v>0</v>
      </c>
      <c r="K103" s="189"/>
      <c r="L103" s="111" t="e">
        <f t="shared" si="58"/>
        <v>#DIV/0!</v>
      </c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</row>
    <row r="104" spans="1:32" ht="21" customHeight="1" x14ac:dyDescent="0.55000000000000004">
      <c r="A104" s="112">
        <v>55</v>
      </c>
      <c r="B104" s="106" t="s">
        <v>186</v>
      </c>
      <c r="C104" s="179" t="s">
        <v>196</v>
      </c>
      <c r="D104" s="107" t="s">
        <v>197</v>
      </c>
      <c r="E104" s="112"/>
      <c r="F104" s="189"/>
      <c r="G104" s="111">
        <f t="shared" si="56"/>
        <v>0</v>
      </c>
      <c r="H104" s="112"/>
      <c r="I104" s="189"/>
      <c r="J104" s="111">
        <f t="shared" si="57"/>
        <v>0</v>
      </c>
      <c r="K104" s="189"/>
      <c r="L104" s="111" t="e">
        <f t="shared" si="58"/>
        <v>#DIV/0!</v>
      </c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</row>
    <row r="105" spans="1:32" ht="21" customHeight="1" x14ac:dyDescent="0.55000000000000004">
      <c r="A105" s="112">
        <v>56</v>
      </c>
      <c r="B105" s="106" t="s">
        <v>198</v>
      </c>
      <c r="C105" s="179" t="s">
        <v>199</v>
      </c>
      <c r="D105" s="107" t="s">
        <v>194</v>
      </c>
      <c r="E105" s="108"/>
      <c r="F105" s="189"/>
      <c r="G105" s="111">
        <f t="shared" si="56"/>
        <v>0</v>
      </c>
      <c r="H105" s="108"/>
      <c r="I105" s="189"/>
      <c r="J105" s="111">
        <f t="shared" si="57"/>
        <v>0</v>
      </c>
      <c r="K105" s="189"/>
      <c r="L105" s="111" t="e">
        <f t="shared" si="58"/>
        <v>#DIV/0!</v>
      </c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</row>
    <row r="106" spans="1:32" ht="21" customHeight="1" x14ac:dyDescent="0.55000000000000004">
      <c r="A106" s="112"/>
      <c r="B106" s="173" t="s">
        <v>93</v>
      </c>
      <c r="C106" s="181" t="s">
        <v>187</v>
      </c>
      <c r="D106" s="115"/>
      <c r="E106" s="116">
        <f t="shared" ref="E106:F106" si="59">SUM(E101:E105)</f>
        <v>0</v>
      </c>
      <c r="F106" s="117">
        <f t="shared" si="59"/>
        <v>0</v>
      </c>
      <c r="G106" s="190">
        <f t="shared" si="56"/>
        <v>0</v>
      </c>
      <c r="H106" s="116">
        <f t="shared" ref="H106:I106" si="60">SUM(H101:H105)</f>
        <v>0</v>
      </c>
      <c r="I106" s="117">
        <f t="shared" si="60"/>
        <v>0</v>
      </c>
      <c r="J106" s="190">
        <f t="shared" si="57"/>
        <v>0</v>
      </c>
      <c r="K106" s="117">
        <f>SUM(K101:K105)</f>
        <v>0</v>
      </c>
      <c r="L106" s="111" t="e">
        <f t="shared" si="58"/>
        <v>#DIV/0!</v>
      </c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</row>
    <row r="107" spans="1:32" ht="21" customHeight="1" x14ac:dyDescent="0.55000000000000004">
      <c r="A107" s="112">
        <v>57</v>
      </c>
      <c r="B107" s="106" t="s">
        <v>188</v>
      </c>
      <c r="C107" s="179" t="s">
        <v>200</v>
      </c>
      <c r="D107" s="107" t="s">
        <v>201</v>
      </c>
      <c r="E107" s="108"/>
      <c r="F107" s="189"/>
      <c r="G107" s="111">
        <f t="shared" si="56"/>
        <v>0</v>
      </c>
      <c r="H107" s="108"/>
      <c r="I107" s="189"/>
      <c r="J107" s="111">
        <f t="shared" si="57"/>
        <v>0</v>
      </c>
      <c r="K107" s="189"/>
      <c r="L107" s="111" t="e">
        <f t="shared" si="58"/>
        <v>#DIV/0!</v>
      </c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</row>
    <row r="108" spans="1:32" ht="21" customHeight="1" x14ac:dyDescent="0.55000000000000004">
      <c r="A108" s="112">
        <v>58</v>
      </c>
      <c r="B108" s="106" t="s">
        <v>188</v>
      </c>
      <c r="C108" s="179" t="s">
        <v>202</v>
      </c>
      <c r="D108" s="107" t="s">
        <v>203</v>
      </c>
      <c r="E108" s="112"/>
      <c r="F108" s="189"/>
      <c r="G108" s="111">
        <f t="shared" si="56"/>
        <v>0</v>
      </c>
      <c r="H108" s="112"/>
      <c r="I108" s="189"/>
      <c r="J108" s="111">
        <f t="shared" si="57"/>
        <v>0</v>
      </c>
      <c r="K108" s="189"/>
      <c r="L108" s="111" t="e">
        <f t="shared" si="58"/>
        <v>#DIV/0!</v>
      </c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</row>
    <row r="109" spans="1:32" ht="21" customHeight="1" x14ac:dyDescent="0.55000000000000004">
      <c r="A109" s="112">
        <v>59</v>
      </c>
      <c r="B109" s="106" t="s">
        <v>188</v>
      </c>
      <c r="C109" s="179" t="s">
        <v>195</v>
      </c>
      <c r="D109" s="107" t="s">
        <v>203</v>
      </c>
      <c r="E109" s="112"/>
      <c r="F109" s="189"/>
      <c r="G109" s="111">
        <f t="shared" si="56"/>
        <v>0</v>
      </c>
      <c r="H109" s="112"/>
      <c r="I109" s="189"/>
      <c r="J109" s="111">
        <f t="shared" si="57"/>
        <v>0</v>
      </c>
      <c r="K109" s="189"/>
      <c r="L109" s="111" t="e">
        <f t="shared" si="58"/>
        <v>#DIV/0!</v>
      </c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</row>
    <row r="110" spans="1:32" ht="21" customHeight="1" x14ac:dyDescent="0.55000000000000004">
      <c r="A110" s="112">
        <v>60</v>
      </c>
      <c r="B110" s="106" t="s">
        <v>188</v>
      </c>
      <c r="C110" s="179" t="s">
        <v>196</v>
      </c>
      <c r="D110" s="107" t="s">
        <v>194</v>
      </c>
      <c r="E110" s="108"/>
      <c r="F110" s="189"/>
      <c r="G110" s="111">
        <f t="shared" si="56"/>
        <v>0</v>
      </c>
      <c r="H110" s="108"/>
      <c r="I110" s="189"/>
      <c r="J110" s="111">
        <f t="shared" si="57"/>
        <v>0</v>
      </c>
      <c r="K110" s="189"/>
      <c r="L110" s="111" t="e">
        <f t="shared" si="58"/>
        <v>#DIV/0!</v>
      </c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</row>
    <row r="111" spans="1:32" ht="21" customHeight="1" x14ac:dyDescent="0.55000000000000004">
      <c r="A111" s="112">
        <v>61</v>
      </c>
      <c r="B111" s="106" t="s">
        <v>188</v>
      </c>
      <c r="C111" s="179" t="s">
        <v>113</v>
      </c>
      <c r="D111" s="107" t="s">
        <v>203</v>
      </c>
      <c r="E111" s="108"/>
      <c r="F111" s="189"/>
      <c r="G111" s="111">
        <f t="shared" si="56"/>
        <v>0</v>
      </c>
      <c r="H111" s="108"/>
      <c r="I111" s="189"/>
      <c r="J111" s="111">
        <f t="shared" si="57"/>
        <v>0</v>
      </c>
      <c r="K111" s="189"/>
      <c r="L111" s="111" t="e">
        <f t="shared" si="58"/>
        <v>#DIV/0!</v>
      </c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</row>
    <row r="112" spans="1:32" ht="21" customHeight="1" x14ac:dyDescent="0.55000000000000004">
      <c r="A112" s="112">
        <v>62</v>
      </c>
      <c r="B112" s="113" t="s">
        <v>186</v>
      </c>
      <c r="C112" s="179" t="s">
        <v>202</v>
      </c>
      <c r="D112" s="107" t="s">
        <v>182</v>
      </c>
      <c r="E112" s="108"/>
      <c r="F112" s="189"/>
      <c r="G112" s="111">
        <f t="shared" si="56"/>
        <v>0</v>
      </c>
      <c r="H112" s="108"/>
      <c r="I112" s="189"/>
      <c r="J112" s="111">
        <f t="shared" si="57"/>
        <v>0</v>
      </c>
      <c r="K112" s="189"/>
      <c r="L112" s="111" t="e">
        <f t="shared" si="58"/>
        <v>#DIV/0!</v>
      </c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</row>
    <row r="113" spans="1:32" ht="21" customHeight="1" x14ac:dyDescent="0.55000000000000004">
      <c r="A113" s="112">
        <v>63</v>
      </c>
      <c r="B113" s="113" t="s">
        <v>186</v>
      </c>
      <c r="C113" s="179" t="s">
        <v>200</v>
      </c>
      <c r="D113" s="107" t="s">
        <v>197</v>
      </c>
      <c r="E113" s="108"/>
      <c r="F113" s="189"/>
      <c r="G113" s="111">
        <f t="shared" si="56"/>
        <v>0</v>
      </c>
      <c r="H113" s="108"/>
      <c r="I113" s="189"/>
      <c r="J113" s="111">
        <f t="shared" si="57"/>
        <v>0</v>
      </c>
      <c r="K113" s="189"/>
      <c r="L113" s="111" t="e">
        <f t="shared" si="58"/>
        <v>#DIV/0!</v>
      </c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</row>
    <row r="114" spans="1:32" ht="21" customHeight="1" x14ac:dyDescent="0.55000000000000004">
      <c r="A114" s="112">
        <v>64</v>
      </c>
      <c r="B114" s="106" t="s">
        <v>204</v>
      </c>
      <c r="C114" s="179" t="s">
        <v>205</v>
      </c>
      <c r="D114" s="106" t="s">
        <v>206</v>
      </c>
      <c r="E114" s="108"/>
      <c r="F114" s="189"/>
      <c r="G114" s="111">
        <f t="shared" si="56"/>
        <v>0</v>
      </c>
      <c r="H114" s="108"/>
      <c r="I114" s="189"/>
      <c r="J114" s="111">
        <f t="shared" si="57"/>
        <v>0</v>
      </c>
      <c r="K114" s="189"/>
      <c r="L114" s="111" t="e">
        <f t="shared" si="58"/>
        <v>#DIV/0!</v>
      </c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</row>
    <row r="115" spans="1:32" ht="21" customHeight="1" x14ac:dyDescent="0.55000000000000004">
      <c r="A115" s="112">
        <v>65</v>
      </c>
      <c r="B115" s="106" t="s">
        <v>207</v>
      </c>
      <c r="C115" s="179" t="s">
        <v>208</v>
      </c>
      <c r="D115" s="106" t="s">
        <v>206</v>
      </c>
      <c r="E115" s="108"/>
      <c r="F115" s="189"/>
      <c r="G115" s="111">
        <f t="shared" si="56"/>
        <v>0</v>
      </c>
      <c r="H115" s="108"/>
      <c r="I115" s="189"/>
      <c r="J115" s="111">
        <f t="shared" si="57"/>
        <v>0</v>
      </c>
      <c r="K115" s="189"/>
      <c r="L115" s="111" t="e">
        <f t="shared" si="58"/>
        <v>#DIV/0!</v>
      </c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</row>
    <row r="116" spans="1:32" ht="21" customHeight="1" x14ac:dyDescent="0.55000000000000004">
      <c r="A116" s="112">
        <v>66</v>
      </c>
      <c r="B116" s="113" t="s">
        <v>209</v>
      </c>
      <c r="C116" s="179"/>
      <c r="D116" s="106" t="s">
        <v>197</v>
      </c>
      <c r="E116" s="108"/>
      <c r="F116" s="189"/>
      <c r="G116" s="111">
        <f t="shared" si="56"/>
        <v>0</v>
      </c>
      <c r="H116" s="108"/>
      <c r="I116" s="189"/>
      <c r="J116" s="111">
        <f t="shared" si="57"/>
        <v>0</v>
      </c>
      <c r="K116" s="189"/>
      <c r="L116" s="111" t="e">
        <f t="shared" si="58"/>
        <v>#DIV/0!</v>
      </c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</row>
    <row r="117" spans="1:32" ht="21" customHeight="1" x14ac:dyDescent="0.55000000000000004">
      <c r="A117" s="112"/>
      <c r="B117" s="173" t="s">
        <v>93</v>
      </c>
      <c r="C117" s="181" t="s">
        <v>191</v>
      </c>
      <c r="D117" s="115"/>
      <c r="E117" s="116">
        <f t="shared" ref="E117:F117" si="61">SUM(E107:E116)</f>
        <v>0</v>
      </c>
      <c r="F117" s="117">
        <f t="shared" si="61"/>
        <v>0</v>
      </c>
      <c r="G117" s="190">
        <f t="shared" si="56"/>
        <v>0</v>
      </c>
      <c r="H117" s="116">
        <f t="shared" ref="H117:I117" si="62">SUM(H107:H116)</f>
        <v>0</v>
      </c>
      <c r="I117" s="117">
        <f t="shared" si="62"/>
        <v>0</v>
      </c>
      <c r="J117" s="190">
        <f t="shared" si="57"/>
        <v>0</v>
      </c>
      <c r="K117" s="117">
        <f>SUM(K107:K116)</f>
        <v>0</v>
      </c>
      <c r="L117" s="111" t="e">
        <f t="shared" si="58"/>
        <v>#DIV/0!</v>
      </c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</row>
    <row r="118" spans="1:32" ht="21" customHeight="1" x14ac:dyDescent="0.55000000000000004">
      <c r="A118" s="112"/>
      <c r="B118" s="119" t="s">
        <v>93</v>
      </c>
      <c r="C118" s="119"/>
      <c r="D118" s="120"/>
      <c r="E118" s="121">
        <f t="shared" ref="E118:F118" si="63">E106+E117</f>
        <v>0</v>
      </c>
      <c r="F118" s="191">
        <f t="shared" si="63"/>
        <v>0</v>
      </c>
      <c r="G118" s="147">
        <f t="shared" si="56"/>
        <v>0</v>
      </c>
      <c r="H118" s="121">
        <f t="shared" ref="H118:I118" si="64">H106+H117</f>
        <v>0</v>
      </c>
      <c r="I118" s="191">
        <f t="shared" si="64"/>
        <v>0</v>
      </c>
      <c r="J118" s="147">
        <f t="shared" si="57"/>
        <v>0</v>
      </c>
      <c r="K118" s="191">
        <f>K106+K117</f>
        <v>0</v>
      </c>
      <c r="L118" s="123" t="e">
        <f t="shared" si="58"/>
        <v>#DIV/0!</v>
      </c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</row>
    <row r="119" spans="1:32" ht="21" customHeight="1" x14ac:dyDescent="0.55000000000000004">
      <c r="A119" s="124"/>
      <c r="B119" s="165" t="s">
        <v>210</v>
      </c>
      <c r="C119" s="126"/>
      <c r="D119" s="148"/>
      <c r="E119" s="103"/>
      <c r="F119" s="128"/>
      <c r="G119" s="103"/>
      <c r="H119" s="103"/>
      <c r="I119" s="128"/>
      <c r="J119" s="103"/>
      <c r="K119" s="128"/>
      <c r="L119" s="103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  <c r="AF119" s="57"/>
    </row>
    <row r="120" spans="1:32" ht="21" customHeight="1" x14ac:dyDescent="0.55000000000000004">
      <c r="A120" s="112">
        <v>67</v>
      </c>
      <c r="B120" s="106" t="s">
        <v>145</v>
      </c>
      <c r="C120" s="106" t="s">
        <v>211</v>
      </c>
      <c r="D120" s="107" t="s">
        <v>97</v>
      </c>
      <c r="E120" s="108"/>
      <c r="F120" s="109"/>
      <c r="G120" s="110">
        <f t="shared" ref="G120:G137" si="65">IFERROR(ROUND((F120/E120)*100,2),0)</f>
        <v>0</v>
      </c>
      <c r="H120" s="108"/>
      <c r="I120" s="109"/>
      <c r="J120" s="110">
        <f t="shared" ref="J120:J137" si="66">IFERROR(ROUND((I120/H120)*100,2),0)</f>
        <v>0</v>
      </c>
      <c r="K120" s="109"/>
      <c r="L120" s="111" t="e">
        <f t="shared" ref="L120:L137" si="67">K120/F120</f>
        <v>#DIV/0!</v>
      </c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</row>
    <row r="121" spans="1:32" ht="21" customHeight="1" x14ac:dyDescent="0.55000000000000004">
      <c r="A121" s="112">
        <v>68</v>
      </c>
      <c r="B121" s="106" t="s">
        <v>145</v>
      </c>
      <c r="C121" s="106" t="s">
        <v>212</v>
      </c>
      <c r="D121" s="107" t="s">
        <v>182</v>
      </c>
      <c r="E121" s="108"/>
      <c r="F121" s="109"/>
      <c r="G121" s="110">
        <f t="shared" si="65"/>
        <v>0</v>
      </c>
      <c r="H121" s="108"/>
      <c r="I121" s="109"/>
      <c r="J121" s="110">
        <f t="shared" si="66"/>
        <v>0</v>
      </c>
      <c r="K121" s="109"/>
      <c r="L121" s="111" t="e">
        <f t="shared" si="67"/>
        <v>#DIV/0!</v>
      </c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</row>
    <row r="122" spans="1:32" ht="21" customHeight="1" x14ac:dyDescent="0.55000000000000004">
      <c r="A122" s="112">
        <v>69</v>
      </c>
      <c r="B122" s="106"/>
      <c r="C122" s="179" t="s">
        <v>213</v>
      </c>
      <c r="D122" s="107" t="s">
        <v>182</v>
      </c>
      <c r="E122" s="108"/>
      <c r="F122" s="109"/>
      <c r="G122" s="110">
        <f t="shared" si="65"/>
        <v>0</v>
      </c>
      <c r="H122" s="108"/>
      <c r="I122" s="109"/>
      <c r="J122" s="110">
        <f t="shared" si="66"/>
        <v>0</v>
      </c>
      <c r="K122" s="109"/>
      <c r="L122" s="111" t="e">
        <f t="shared" si="67"/>
        <v>#DIV/0!</v>
      </c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</row>
    <row r="123" spans="1:32" ht="21" customHeight="1" x14ac:dyDescent="0.55000000000000004">
      <c r="A123" s="112">
        <v>70</v>
      </c>
      <c r="B123" s="106" t="s">
        <v>95</v>
      </c>
      <c r="C123" s="141" t="s">
        <v>214</v>
      </c>
      <c r="D123" s="107" t="s">
        <v>182</v>
      </c>
      <c r="E123" s="108"/>
      <c r="F123" s="109"/>
      <c r="G123" s="110">
        <f t="shared" si="65"/>
        <v>0</v>
      </c>
      <c r="H123" s="108"/>
      <c r="I123" s="109"/>
      <c r="J123" s="110">
        <f t="shared" si="66"/>
        <v>0</v>
      </c>
      <c r="K123" s="109"/>
      <c r="L123" s="111" t="e">
        <f t="shared" si="67"/>
        <v>#DIV/0!</v>
      </c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</row>
    <row r="124" spans="1:32" ht="21" customHeight="1" x14ac:dyDescent="0.55000000000000004">
      <c r="A124" s="112">
        <v>71</v>
      </c>
      <c r="B124" s="106" t="s">
        <v>145</v>
      </c>
      <c r="C124" s="146" t="s">
        <v>215</v>
      </c>
      <c r="D124" s="146" t="s">
        <v>189</v>
      </c>
      <c r="E124" s="108"/>
      <c r="F124" s="192"/>
      <c r="G124" s="110">
        <f t="shared" si="65"/>
        <v>0</v>
      </c>
      <c r="H124" s="108"/>
      <c r="I124" s="192"/>
      <c r="J124" s="110">
        <f t="shared" si="66"/>
        <v>0</v>
      </c>
      <c r="K124" s="192"/>
      <c r="L124" s="111" t="e">
        <f t="shared" si="67"/>
        <v>#DIV/0!</v>
      </c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</row>
    <row r="125" spans="1:32" ht="21" customHeight="1" x14ac:dyDescent="0.55000000000000004">
      <c r="A125" s="112">
        <v>72</v>
      </c>
      <c r="B125" s="106" t="s">
        <v>145</v>
      </c>
      <c r="C125" s="146" t="s">
        <v>216</v>
      </c>
      <c r="D125" s="146" t="s">
        <v>189</v>
      </c>
      <c r="E125" s="108"/>
      <c r="F125" s="192"/>
      <c r="G125" s="110">
        <f t="shared" si="65"/>
        <v>0</v>
      </c>
      <c r="H125" s="108"/>
      <c r="I125" s="192"/>
      <c r="J125" s="110">
        <f t="shared" si="66"/>
        <v>0</v>
      </c>
      <c r="K125" s="192"/>
      <c r="L125" s="111" t="e">
        <f t="shared" si="67"/>
        <v>#DIV/0!</v>
      </c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</row>
    <row r="126" spans="1:32" ht="21" customHeight="1" x14ac:dyDescent="0.55000000000000004">
      <c r="A126" s="112">
        <v>73</v>
      </c>
      <c r="B126" s="106" t="s">
        <v>145</v>
      </c>
      <c r="C126" s="106" t="s">
        <v>211</v>
      </c>
      <c r="D126" s="106" t="s">
        <v>97</v>
      </c>
      <c r="E126" s="108"/>
      <c r="F126" s="192"/>
      <c r="G126" s="110">
        <f t="shared" si="65"/>
        <v>0</v>
      </c>
      <c r="H126" s="108"/>
      <c r="I126" s="192"/>
      <c r="J126" s="110">
        <f t="shared" si="66"/>
        <v>0</v>
      </c>
      <c r="K126" s="192"/>
      <c r="L126" s="111" t="e">
        <f t="shared" si="67"/>
        <v>#DIV/0!</v>
      </c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</row>
    <row r="127" spans="1:32" ht="21" customHeight="1" x14ac:dyDescent="0.55000000000000004">
      <c r="A127" s="112">
        <v>74</v>
      </c>
      <c r="B127" s="106" t="s">
        <v>145</v>
      </c>
      <c r="C127" s="146" t="s">
        <v>217</v>
      </c>
      <c r="D127" s="146" t="s">
        <v>206</v>
      </c>
      <c r="E127" s="108"/>
      <c r="F127" s="192"/>
      <c r="G127" s="110">
        <f t="shared" si="65"/>
        <v>0</v>
      </c>
      <c r="H127" s="108"/>
      <c r="I127" s="192"/>
      <c r="J127" s="110">
        <f t="shared" si="66"/>
        <v>0</v>
      </c>
      <c r="K127" s="192"/>
      <c r="L127" s="111" t="e">
        <f t="shared" si="67"/>
        <v>#DIV/0!</v>
      </c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</row>
    <row r="128" spans="1:32" ht="21" customHeight="1" x14ac:dyDescent="0.55000000000000004">
      <c r="A128" s="112"/>
      <c r="B128" s="173" t="s">
        <v>93</v>
      </c>
      <c r="C128" s="193" t="s">
        <v>138</v>
      </c>
      <c r="D128" s="174"/>
      <c r="E128" s="194">
        <f t="shared" ref="E128:F128" si="68">SUM(E120:E127)</f>
        <v>0</v>
      </c>
      <c r="F128" s="195">
        <f t="shared" si="68"/>
        <v>0</v>
      </c>
      <c r="G128" s="177">
        <f t="shared" si="65"/>
        <v>0</v>
      </c>
      <c r="H128" s="194">
        <f t="shared" ref="H128:I128" si="69">SUM(H120:H127)</f>
        <v>0</v>
      </c>
      <c r="I128" s="195">
        <f t="shared" si="69"/>
        <v>0</v>
      </c>
      <c r="J128" s="177">
        <f t="shared" si="66"/>
        <v>0</v>
      </c>
      <c r="K128" s="195">
        <f>SUM(K120:K127)</f>
        <v>0</v>
      </c>
      <c r="L128" s="178" t="e">
        <f t="shared" si="67"/>
        <v>#DIV/0!</v>
      </c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</row>
    <row r="129" spans="1:32" ht="21" customHeight="1" x14ac:dyDescent="0.55000000000000004">
      <c r="A129" s="112">
        <v>75</v>
      </c>
      <c r="B129" s="179" t="s">
        <v>193</v>
      </c>
      <c r="C129" s="179" t="s">
        <v>218</v>
      </c>
      <c r="D129" s="107" t="s">
        <v>219</v>
      </c>
      <c r="E129" s="112"/>
      <c r="F129" s="196"/>
      <c r="G129" s="110">
        <f t="shared" si="65"/>
        <v>0</v>
      </c>
      <c r="H129" s="112"/>
      <c r="I129" s="196"/>
      <c r="J129" s="110">
        <f t="shared" si="66"/>
        <v>0</v>
      </c>
      <c r="K129" s="196"/>
      <c r="L129" s="111" t="e">
        <f t="shared" si="67"/>
        <v>#DIV/0!</v>
      </c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</row>
    <row r="130" spans="1:32" ht="21" customHeight="1" x14ac:dyDescent="0.55000000000000004">
      <c r="A130" s="112">
        <v>76</v>
      </c>
      <c r="B130" s="106" t="s">
        <v>220</v>
      </c>
      <c r="C130" s="106" t="s">
        <v>221</v>
      </c>
      <c r="D130" s="107" t="s">
        <v>222</v>
      </c>
      <c r="E130" s="108"/>
      <c r="F130" s="192"/>
      <c r="G130" s="110">
        <f t="shared" si="65"/>
        <v>0</v>
      </c>
      <c r="H130" s="108"/>
      <c r="I130" s="192"/>
      <c r="J130" s="110">
        <f t="shared" si="66"/>
        <v>0</v>
      </c>
      <c r="K130" s="192"/>
      <c r="L130" s="111" t="e">
        <f t="shared" si="67"/>
        <v>#DIV/0!</v>
      </c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</row>
    <row r="131" spans="1:32" ht="21" customHeight="1" x14ac:dyDescent="0.55000000000000004">
      <c r="A131" s="112">
        <v>77</v>
      </c>
      <c r="B131" s="146" t="s">
        <v>193</v>
      </c>
      <c r="C131" s="146" t="s">
        <v>218</v>
      </c>
      <c r="D131" s="113" t="s">
        <v>83</v>
      </c>
      <c r="E131" s="108"/>
      <c r="F131" s="192"/>
      <c r="G131" s="110">
        <f t="shared" si="65"/>
        <v>0</v>
      </c>
      <c r="H131" s="108"/>
      <c r="I131" s="192"/>
      <c r="J131" s="110">
        <f t="shared" si="66"/>
        <v>0</v>
      </c>
      <c r="K131" s="192"/>
      <c r="L131" s="111" t="e">
        <f t="shared" si="67"/>
        <v>#DIV/0!</v>
      </c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</row>
    <row r="132" spans="1:32" ht="21" customHeight="1" x14ac:dyDescent="0.55000000000000004">
      <c r="A132" s="112">
        <v>78</v>
      </c>
      <c r="B132" s="179" t="s">
        <v>193</v>
      </c>
      <c r="C132" s="113" t="s">
        <v>223</v>
      </c>
      <c r="D132" s="146" t="s">
        <v>224</v>
      </c>
      <c r="E132" s="108"/>
      <c r="F132" s="192"/>
      <c r="G132" s="110">
        <f t="shared" si="65"/>
        <v>0</v>
      </c>
      <c r="H132" s="108"/>
      <c r="I132" s="192"/>
      <c r="J132" s="110">
        <f t="shared" si="66"/>
        <v>0</v>
      </c>
      <c r="K132" s="192"/>
      <c r="L132" s="111" t="e">
        <f t="shared" si="67"/>
        <v>#DIV/0!</v>
      </c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</row>
    <row r="133" spans="1:32" ht="21" customHeight="1" x14ac:dyDescent="0.55000000000000004">
      <c r="A133" s="112">
        <v>79</v>
      </c>
      <c r="B133" s="179" t="s">
        <v>193</v>
      </c>
      <c r="C133" s="106" t="s">
        <v>225</v>
      </c>
      <c r="D133" s="146" t="s">
        <v>224</v>
      </c>
      <c r="E133" s="108"/>
      <c r="F133" s="192"/>
      <c r="G133" s="110">
        <f t="shared" si="65"/>
        <v>0</v>
      </c>
      <c r="H133" s="108"/>
      <c r="I133" s="192"/>
      <c r="J133" s="110">
        <f t="shared" si="66"/>
        <v>0</v>
      </c>
      <c r="K133" s="192"/>
      <c r="L133" s="111" t="e">
        <f t="shared" si="67"/>
        <v>#DIV/0!</v>
      </c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</row>
    <row r="134" spans="1:32" ht="21" customHeight="1" x14ac:dyDescent="0.55000000000000004">
      <c r="A134" s="112"/>
      <c r="B134" s="181" t="s">
        <v>93</v>
      </c>
      <c r="C134" s="181" t="s">
        <v>187</v>
      </c>
      <c r="D134" s="174"/>
      <c r="E134" s="194">
        <f t="shared" ref="E134:F134" si="70">SUM(E129:E133)</f>
        <v>0</v>
      </c>
      <c r="F134" s="195">
        <f t="shared" si="70"/>
        <v>0</v>
      </c>
      <c r="G134" s="177">
        <f t="shared" si="65"/>
        <v>0</v>
      </c>
      <c r="H134" s="194">
        <f t="shared" ref="H134:I134" si="71">SUM(H129:H133)</f>
        <v>0</v>
      </c>
      <c r="I134" s="195">
        <f t="shared" si="71"/>
        <v>0</v>
      </c>
      <c r="J134" s="177">
        <f t="shared" si="66"/>
        <v>0</v>
      </c>
      <c r="K134" s="195">
        <f>SUM(K129:K133)</f>
        <v>0</v>
      </c>
      <c r="L134" s="178" t="e">
        <f t="shared" si="67"/>
        <v>#DIV/0!</v>
      </c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</row>
    <row r="135" spans="1:32" ht="21" customHeight="1" x14ac:dyDescent="0.55000000000000004">
      <c r="A135" s="112">
        <v>80</v>
      </c>
      <c r="B135" s="106" t="s">
        <v>188</v>
      </c>
      <c r="C135" s="106" t="s">
        <v>225</v>
      </c>
      <c r="D135" s="146" t="s">
        <v>224</v>
      </c>
      <c r="E135" s="108"/>
      <c r="F135" s="192"/>
      <c r="G135" s="110">
        <f t="shared" si="65"/>
        <v>0</v>
      </c>
      <c r="H135" s="108"/>
      <c r="I135" s="192"/>
      <c r="J135" s="110">
        <f t="shared" si="66"/>
        <v>0</v>
      </c>
      <c r="K135" s="192"/>
      <c r="L135" s="111" t="e">
        <f t="shared" si="67"/>
        <v>#DIV/0!</v>
      </c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</row>
    <row r="136" spans="1:32" ht="21" customHeight="1" x14ac:dyDescent="0.55000000000000004">
      <c r="A136" s="112">
        <v>81</v>
      </c>
      <c r="B136" s="181" t="s">
        <v>93</v>
      </c>
      <c r="C136" s="181" t="s">
        <v>191</v>
      </c>
      <c r="D136" s="174"/>
      <c r="E136" s="194">
        <f t="shared" ref="E136:F136" si="72">SUM(E135)</f>
        <v>0</v>
      </c>
      <c r="F136" s="195">
        <f t="shared" si="72"/>
        <v>0</v>
      </c>
      <c r="G136" s="177">
        <f t="shared" si="65"/>
        <v>0</v>
      </c>
      <c r="H136" s="194">
        <f t="shared" ref="H136:I136" si="73">SUM(H135)</f>
        <v>0</v>
      </c>
      <c r="I136" s="195">
        <f t="shared" si="73"/>
        <v>0</v>
      </c>
      <c r="J136" s="177">
        <f t="shared" si="66"/>
        <v>0</v>
      </c>
      <c r="K136" s="195">
        <f>SUM(K135)</f>
        <v>0</v>
      </c>
      <c r="L136" s="178" t="e">
        <f t="shared" si="67"/>
        <v>#DIV/0!</v>
      </c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57"/>
      <c r="AF136" s="57"/>
    </row>
    <row r="137" spans="1:32" ht="21" customHeight="1" x14ac:dyDescent="0.55000000000000004">
      <c r="A137" s="112"/>
      <c r="B137" s="119" t="s">
        <v>93</v>
      </c>
      <c r="C137" s="119"/>
      <c r="D137" s="120"/>
      <c r="E137" s="121">
        <f t="shared" ref="E137:F137" si="74">SUM(E128,E134,E136)</f>
        <v>0</v>
      </c>
      <c r="F137" s="122">
        <f t="shared" si="74"/>
        <v>0</v>
      </c>
      <c r="G137" s="147">
        <f t="shared" si="65"/>
        <v>0</v>
      </c>
      <c r="H137" s="121">
        <f t="shared" ref="H137:I137" si="75">SUM(H128,H134,H136)</f>
        <v>0</v>
      </c>
      <c r="I137" s="122">
        <f t="shared" si="75"/>
        <v>0</v>
      </c>
      <c r="J137" s="147">
        <f t="shared" si="66"/>
        <v>0</v>
      </c>
      <c r="K137" s="122">
        <f>SUM(K128,K134,K136)</f>
        <v>0</v>
      </c>
      <c r="L137" s="123" t="e">
        <f t="shared" si="67"/>
        <v>#DIV/0!</v>
      </c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57"/>
      <c r="AE137" s="57"/>
      <c r="AF137" s="57"/>
    </row>
    <row r="138" spans="1:32" ht="21" customHeight="1" x14ac:dyDescent="0.55000000000000004">
      <c r="A138" s="124"/>
      <c r="B138" s="125" t="s">
        <v>226</v>
      </c>
      <c r="C138" s="126"/>
      <c r="D138" s="148"/>
      <c r="E138" s="103"/>
      <c r="F138" s="128"/>
      <c r="G138" s="197"/>
      <c r="H138" s="103"/>
      <c r="I138" s="128"/>
      <c r="J138" s="197"/>
      <c r="K138" s="128"/>
      <c r="L138" s="103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</row>
    <row r="139" spans="1:32" ht="21" customHeight="1" x14ac:dyDescent="0.55000000000000004">
      <c r="A139" s="112">
        <v>82</v>
      </c>
      <c r="B139" s="113" t="s">
        <v>227</v>
      </c>
      <c r="C139" s="106" t="s">
        <v>228</v>
      </c>
      <c r="D139" s="107" t="s">
        <v>203</v>
      </c>
      <c r="E139" s="108"/>
      <c r="F139" s="109"/>
      <c r="G139" s="110">
        <f t="shared" ref="G139:G140" si="76">IFERROR(ROUND((F139/E139)*100,2),0)</f>
        <v>0</v>
      </c>
      <c r="H139" s="108"/>
      <c r="I139" s="109"/>
      <c r="J139" s="110">
        <f t="shared" ref="J139:J140" si="77">IFERROR(ROUND((I139/H139)*100,2),0)</f>
        <v>0</v>
      </c>
      <c r="K139" s="109"/>
      <c r="L139" s="111" t="e">
        <f t="shared" ref="L139:L140" si="78">K139/F139</f>
        <v>#DIV/0!</v>
      </c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</row>
    <row r="140" spans="1:32" ht="21" customHeight="1" x14ac:dyDescent="0.55000000000000004">
      <c r="A140" s="112"/>
      <c r="B140" s="119" t="s">
        <v>93</v>
      </c>
      <c r="C140" s="119"/>
      <c r="D140" s="120"/>
      <c r="E140" s="121">
        <f t="shared" ref="E140:F140" si="79">E139</f>
        <v>0</v>
      </c>
      <c r="F140" s="191">
        <f t="shared" si="79"/>
        <v>0</v>
      </c>
      <c r="G140" s="147">
        <f t="shared" si="76"/>
        <v>0</v>
      </c>
      <c r="H140" s="121">
        <f t="shared" ref="H140:I140" si="80">H139</f>
        <v>0</v>
      </c>
      <c r="I140" s="191">
        <f t="shared" si="80"/>
        <v>0</v>
      </c>
      <c r="J140" s="147">
        <f t="shared" si="77"/>
        <v>0</v>
      </c>
      <c r="K140" s="191">
        <f>K139</f>
        <v>0</v>
      </c>
      <c r="L140" s="123" t="e">
        <f t="shared" si="78"/>
        <v>#DIV/0!</v>
      </c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  <c r="AF140" s="57"/>
    </row>
    <row r="141" spans="1:32" ht="21" customHeight="1" x14ac:dyDescent="0.55000000000000004">
      <c r="A141" s="124"/>
      <c r="B141" s="125" t="s">
        <v>229</v>
      </c>
      <c r="C141" s="126"/>
      <c r="D141" s="148"/>
      <c r="E141" s="103"/>
      <c r="F141" s="128"/>
      <c r="G141" s="103"/>
      <c r="H141" s="103"/>
      <c r="I141" s="128"/>
      <c r="J141" s="103"/>
      <c r="K141" s="128"/>
      <c r="L141" s="103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/>
      <c r="AC141" s="57"/>
      <c r="AD141" s="57"/>
      <c r="AE141" s="57"/>
      <c r="AF141" s="57"/>
    </row>
    <row r="142" spans="1:32" ht="21" customHeight="1" x14ac:dyDescent="0.55000000000000004">
      <c r="A142" s="112">
        <v>83</v>
      </c>
      <c r="B142" s="113" t="s">
        <v>230</v>
      </c>
      <c r="C142" s="141" t="s">
        <v>231</v>
      </c>
      <c r="D142" s="139" t="s">
        <v>232</v>
      </c>
      <c r="E142" s="108"/>
      <c r="F142" s="109"/>
      <c r="G142" s="110">
        <f t="shared" ref="G142:G158" si="81">IFERROR(ROUND((F142/E142)*100,2),0)</f>
        <v>0</v>
      </c>
      <c r="H142" s="108"/>
      <c r="I142" s="109"/>
      <c r="J142" s="110">
        <f t="shared" ref="J142:J158" si="82">IFERROR(ROUND((I142/H142)*100,2),0)</f>
        <v>0</v>
      </c>
      <c r="K142" s="109"/>
      <c r="L142" s="111" t="e">
        <f t="shared" ref="L142:L158" si="83">K142/F142</f>
        <v>#DIV/0!</v>
      </c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  <c r="AE142" s="57"/>
      <c r="AF142" s="57"/>
    </row>
    <row r="143" spans="1:32" ht="21" customHeight="1" x14ac:dyDescent="0.55000000000000004">
      <c r="A143" s="112">
        <v>84</v>
      </c>
      <c r="B143" s="106" t="s">
        <v>95</v>
      </c>
      <c r="C143" s="155" t="s">
        <v>233</v>
      </c>
      <c r="D143" s="130" t="s">
        <v>123</v>
      </c>
      <c r="E143" s="131">
        <f t="shared" ref="E143:F143" si="84">SUM(E144:E146)</f>
        <v>0</v>
      </c>
      <c r="F143" s="162">
        <f t="shared" si="84"/>
        <v>0</v>
      </c>
      <c r="G143" s="118">
        <f t="shared" si="81"/>
        <v>0</v>
      </c>
      <c r="H143" s="131">
        <f t="shared" ref="H143:I143" si="85">SUM(H144:H146)</f>
        <v>0</v>
      </c>
      <c r="I143" s="162">
        <f t="shared" si="85"/>
        <v>0</v>
      </c>
      <c r="J143" s="118">
        <f t="shared" si="82"/>
        <v>0</v>
      </c>
      <c r="K143" s="162">
        <f>SUM(K144:K146)</f>
        <v>0</v>
      </c>
      <c r="L143" s="111" t="e">
        <f t="shared" si="83"/>
        <v>#DIV/0!</v>
      </c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57"/>
      <c r="AE143" s="57"/>
      <c r="AF143" s="57"/>
    </row>
    <row r="144" spans="1:32" ht="21" customHeight="1" x14ac:dyDescent="0.55000000000000004">
      <c r="A144" s="112"/>
      <c r="B144" s="106"/>
      <c r="C144" s="198" t="s">
        <v>234</v>
      </c>
      <c r="D144" s="134"/>
      <c r="E144" s="199"/>
      <c r="F144" s="109"/>
      <c r="G144" s="110">
        <f t="shared" si="81"/>
        <v>0</v>
      </c>
      <c r="H144" s="199"/>
      <c r="I144" s="109"/>
      <c r="J144" s="110">
        <f t="shared" si="82"/>
        <v>0</v>
      </c>
      <c r="K144" s="109"/>
      <c r="L144" s="111" t="e">
        <f t="shared" si="83"/>
        <v>#DIV/0!</v>
      </c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  <c r="AF144" s="57"/>
    </row>
    <row r="145" spans="1:32" ht="21" customHeight="1" x14ac:dyDescent="0.55000000000000004">
      <c r="A145" s="112"/>
      <c r="B145" s="106"/>
      <c r="C145" s="133" t="s">
        <v>235</v>
      </c>
      <c r="D145" s="134"/>
      <c r="E145" s="168"/>
      <c r="F145" s="169"/>
      <c r="G145" s="110">
        <f t="shared" si="81"/>
        <v>0</v>
      </c>
      <c r="H145" s="168"/>
      <c r="I145" s="169"/>
      <c r="J145" s="110">
        <f t="shared" si="82"/>
        <v>0</v>
      </c>
      <c r="K145" s="169"/>
      <c r="L145" s="111" t="e">
        <f t="shared" si="83"/>
        <v>#DIV/0!</v>
      </c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57"/>
      <c r="AF145" s="57"/>
    </row>
    <row r="146" spans="1:32" ht="21" customHeight="1" x14ac:dyDescent="0.55000000000000004">
      <c r="A146" s="112"/>
      <c r="B146" s="106"/>
      <c r="C146" s="133" t="s">
        <v>236</v>
      </c>
      <c r="D146" s="134"/>
      <c r="E146" s="200"/>
      <c r="F146" s="109"/>
      <c r="G146" s="110">
        <f t="shared" si="81"/>
        <v>0</v>
      </c>
      <c r="H146" s="200"/>
      <c r="I146" s="109"/>
      <c r="J146" s="110">
        <f t="shared" si="82"/>
        <v>0</v>
      </c>
      <c r="K146" s="109"/>
      <c r="L146" s="111" t="e">
        <f t="shared" si="83"/>
        <v>#DIV/0!</v>
      </c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</row>
    <row r="147" spans="1:32" ht="21" customHeight="1" x14ac:dyDescent="0.55000000000000004">
      <c r="A147" s="112"/>
      <c r="B147" s="106"/>
      <c r="C147" s="106" t="s">
        <v>237</v>
      </c>
      <c r="D147" s="139" t="s">
        <v>238</v>
      </c>
      <c r="E147" s="112"/>
      <c r="F147" s="109"/>
      <c r="G147" s="110">
        <f t="shared" si="81"/>
        <v>0</v>
      </c>
      <c r="H147" s="112"/>
      <c r="I147" s="109"/>
      <c r="J147" s="110">
        <f t="shared" si="82"/>
        <v>0</v>
      </c>
      <c r="K147" s="109"/>
      <c r="L147" s="111" t="e">
        <f t="shared" si="83"/>
        <v>#DIV/0!</v>
      </c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B147" s="57"/>
      <c r="AC147" s="57"/>
      <c r="AD147" s="57"/>
      <c r="AE147" s="57"/>
      <c r="AF147" s="57"/>
    </row>
    <row r="148" spans="1:32" ht="21" customHeight="1" x14ac:dyDescent="0.55000000000000004">
      <c r="A148" s="112">
        <v>85</v>
      </c>
      <c r="B148" s="113" t="s">
        <v>239</v>
      </c>
      <c r="C148" s="141" t="s">
        <v>195</v>
      </c>
      <c r="D148" s="139" t="s">
        <v>182</v>
      </c>
      <c r="E148" s="108"/>
      <c r="F148" s="109"/>
      <c r="G148" s="110">
        <f t="shared" si="81"/>
        <v>0</v>
      </c>
      <c r="H148" s="108"/>
      <c r="I148" s="109"/>
      <c r="J148" s="110">
        <f t="shared" si="82"/>
        <v>0</v>
      </c>
      <c r="K148" s="109"/>
      <c r="L148" s="111" t="e">
        <f t="shared" si="83"/>
        <v>#DIV/0!</v>
      </c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  <c r="AE148" s="57"/>
      <c r="AF148" s="57"/>
    </row>
    <row r="149" spans="1:32" ht="21" customHeight="1" x14ac:dyDescent="0.55000000000000004">
      <c r="A149" s="112">
        <v>86</v>
      </c>
      <c r="B149" s="106" t="s">
        <v>240</v>
      </c>
      <c r="C149" s="106" t="s">
        <v>241</v>
      </c>
      <c r="D149" s="107" t="s">
        <v>206</v>
      </c>
      <c r="E149" s="108"/>
      <c r="F149" s="109"/>
      <c r="G149" s="110">
        <f t="shared" si="81"/>
        <v>0</v>
      </c>
      <c r="H149" s="108"/>
      <c r="I149" s="109"/>
      <c r="J149" s="110">
        <f t="shared" si="82"/>
        <v>0</v>
      </c>
      <c r="K149" s="109"/>
      <c r="L149" s="111" t="e">
        <f t="shared" si="83"/>
        <v>#DIV/0!</v>
      </c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</row>
    <row r="150" spans="1:32" ht="21" customHeight="1" x14ac:dyDescent="0.55000000000000004">
      <c r="A150" s="112">
        <v>87</v>
      </c>
      <c r="B150" s="113" t="s">
        <v>230</v>
      </c>
      <c r="C150" s="106" t="s">
        <v>242</v>
      </c>
      <c r="D150" s="106" t="s">
        <v>189</v>
      </c>
      <c r="E150" s="108"/>
      <c r="F150" s="109"/>
      <c r="G150" s="110">
        <f t="shared" si="81"/>
        <v>0</v>
      </c>
      <c r="H150" s="108"/>
      <c r="I150" s="109"/>
      <c r="J150" s="110">
        <f t="shared" si="82"/>
        <v>0</v>
      </c>
      <c r="K150" s="109"/>
      <c r="L150" s="111" t="e">
        <f t="shared" si="83"/>
        <v>#DIV/0!</v>
      </c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B150" s="57"/>
      <c r="AC150" s="57"/>
      <c r="AD150" s="57"/>
      <c r="AE150" s="57"/>
      <c r="AF150" s="57"/>
    </row>
    <row r="151" spans="1:32" ht="21" customHeight="1" x14ac:dyDescent="0.55000000000000004">
      <c r="A151" s="112">
        <v>88</v>
      </c>
      <c r="B151" s="146" t="s">
        <v>95</v>
      </c>
      <c r="C151" s="106" t="s">
        <v>243</v>
      </c>
      <c r="D151" s="106" t="s">
        <v>224</v>
      </c>
      <c r="E151" s="108"/>
      <c r="F151" s="109"/>
      <c r="G151" s="110">
        <f t="shared" si="81"/>
        <v>0</v>
      </c>
      <c r="H151" s="108"/>
      <c r="I151" s="109"/>
      <c r="J151" s="110">
        <f t="shared" si="82"/>
        <v>0</v>
      </c>
      <c r="K151" s="109"/>
      <c r="L151" s="111" t="e">
        <f t="shared" si="83"/>
        <v>#DIV/0!</v>
      </c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  <c r="AF151" s="57"/>
    </row>
    <row r="152" spans="1:32" ht="21" customHeight="1" x14ac:dyDescent="0.55000000000000004">
      <c r="A152" s="112">
        <v>89</v>
      </c>
      <c r="B152" s="146" t="s">
        <v>95</v>
      </c>
      <c r="C152" s="106" t="s">
        <v>244</v>
      </c>
      <c r="D152" s="107" t="s">
        <v>189</v>
      </c>
      <c r="E152" s="108"/>
      <c r="F152" s="109"/>
      <c r="G152" s="110">
        <f t="shared" si="81"/>
        <v>0</v>
      </c>
      <c r="H152" s="108"/>
      <c r="I152" s="109"/>
      <c r="J152" s="110">
        <f t="shared" si="82"/>
        <v>0</v>
      </c>
      <c r="K152" s="109"/>
      <c r="L152" s="111" t="e">
        <f t="shared" si="83"/>
        <v>#DIV/0!</v>
      </c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</row>
    <row r="153" spans="1:32" ht="21" customHeight="1" x14ac:dyDescent="0.55000000000000004">
      <c r="A153" s="112"/>
      <c r="B153" s="180" t="s">
        <v>93</v>
      </c>
      <c r="C153" s="193" t="s">
        <v>138</v>
      </c>
      <c r="D153" s="201"/>
      <c r="E153" s="175">
        <f t="shared" ref="E153:F153" si="86">SUM(E142:E143,E147:E152)</f>
        <v>0</v>
      </c>
      <c r="F153" s="176">
        <f t="shared" si="86"/>
        <v>0</v>
      </c>
      <c r="G153" s="177">
        <f t="shared" si="81"/>
        <v>0</v>
      </c>
      <c r="H153" s="175">
        <f t="shared" ref="H153:I153" si="87">SUM(H142:H143,H147:H152)</f>
        <v>0</v>
      </c>
      <c r="I153" s="176">
        <f t="shared" si="87"/>
        <v>0</v>
      </c>
      <c r="J153" s="177">
        <f t="shared" si="82"/>
        <v>0</v>
      </c>
      <c r="K153" s="176">
        <f>SUM(K142:K143,K147:K152)</f>
        <v>0</v>
      </c>
      <c r="L153" s="178" t="e">
        <f t="shared" si="83"/>
        <v>#DIV/0!</v>
      </c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</row>
    <row r="154" spans="1:32" ht="21" customHeight="1" x14ac:dyDescent="0.55000000000000004">
      <c r="A154" s="112">
        <v>90</v>
      </c>
      <c r="B154" s="146" t="s">
        <v>245</v>
      </c>
      <c r="C154" s="146" t="s">
        <v>231</v>
      </c>
      <c r="D154" s="107" t="s">
        <v>224</v>
      </c>
      <c r="E154" s="108"/>
      <c r="F154" s="109"/>
      <c r="G154" s="110">
        <f t="shared" si="81"/>
        <v>0</v>
      </c>
      <c r="H154" s="108"/>
      <c r="I154" s="109"/>
      <c r="J154" s="110">
        <f t="shared" si="82"/>
        <v>0</v>
      </c>
      <c r="K154" s="109"/>
      <c r="L154" s="111" t="e">
        <f t="shared" si="83"/>
        <v>#DIV/0!</v>
      </c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57"/>
      <c r="AE154" s="57"/>
      <c r="AF154" s="57"/>
    </row>
    <row r="155" spans="1:32" ht="21" customHeight="1" x14ac:dyDescent="0.55000000000000004">
      <c r="A155" s="112"/>
      <c r="B155" s="180" t="s">
        <v>93</v>
      </c>
      <c r="C155" s="193" t="s">
        <v>187</v>
      </c>
      <c r="D155" s="201"/>
      <c r="E155" s="175">
        <f t="shared" ref="E155:F155" si="88">E154</f>
        <v>0</v>
      </c>
      <c r="F155" s="176">
        <f t="shared" si="88"/>
        <v>0</v>
      </c>
      <c r="G155" s="177">
        <f t="shared" si="81"/>
        <v>0</v>
      </c>
      <c r="H155" s="175">
        <f t="shared" ref="H155:I155" si="89">H154</f>
        <v>0</v>
      </c>
      <c r="I155" s="176">
        <f t="shared" si="89"/>
        <v>0</v>
      </c>
      <c r="J155" s="177">
        <f t="shared" si="82"/>
        <v>0</v>
      </c>
      <c r="K155" s="176">
        <f>K154</f>
        <v>0</v>
      </c>
      <c r="L155" s="178" t="e">
        <f t="shared" si="83"/>
        <v>#DIV/0!</v>
      </c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B155" s="57"/>
      <c r="AC155" s="57"/>
      <c r="AD155" s="57"/>
      <c r="AE155" s="57"/>
      <c r="AF155" s="57"/>
    </row>
    <row r="156" spans="1:32" ht="21" customHeight="1" x14ac:dyDescent="0.55000000000000004">
      <c r="A156" s="112">
        <v>91</v>
      </c>
      <c r="B156" s="146" t="s">
        <v>246</v>
      </c>
      <c r="C156" s="146" t="s">
        <v>231</v>
      </c>
      <c r="D156" s="107" t="s">
        <v>224</v>
      </c>
      <c r="E156" s="108"/>
      <c r="F156" s="109"/>
      <c r="G156" s="110">
        <f t="shared" si="81"/>
        <v>0</v>
      </c>
      <c r="H156" s="108"/>
      <c r="I156" s="109"/>
      <c r="J156" s="110">
        <f t="shared" si="82"/>
        <v>0</v>
      </c>
      <c r="K156" s="109"/>
      <c r="L156" s="111" t="e">
        <f t="shared" si="83"/>
        <v>#DIV/0!</v>
      </c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57"/>
      <c r="AE156" s="57"/>
      <c r="AF156" s="57"/>
    </row>
    <row r="157" spans="1:32" ht="21" customHeight="1" x14ac:dyDescent="0.55000000000000004">
      <c r="A157" s="112"/>
      <c r="B157" s="180" t="s">
        <v>93</v>
      </c>
      <c r="C157" s="193" t="s">
        <v>191</v>
      </c>
      <c r="D157" s="201"/>
      <c r="E157" s="176">
        <f t="shared" ref="E157:F157" si="90">E156</f>
        <v>0</v>
      </c>
      <c r="F157" s="176">
        <f t="shared" si="90"/>
        <v>0</v>
      </c>
      <c r="G157" s="177">
        <f t="shared" si="81"/>
        <v>0</v>
      </c>
      <c r="H157" s="176">
        <f t="shared" ref="H157:I157" si="91">H156</f>
        <v>0</v>
      </c>
      <c r="I157" s="176">
        <f t="shared" si="91"/>
        <v>0</v>
      </c>
      <c r="J157" s="177">
        <f t="shared" si="82"/>
        <v>0</v>
      </c>
      <c r="K157" s="176">
        <f>K156</f>
        <v>0</v>
      </c>
      <c r="L157" s="178" t="e">
        <f t="shared" si="83"/>
        <v>#DIV/0!</v>
      </c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57"/>
      <c r="AE157" s="57"/>
      <c r="AF157" s="57"/>
    </row>
    <row r="158" spans="1:32" ht="21" customHeight="1" x14ac:dyDescent="0.55000000000000004">
      <c r="A158" s="112"/>
      <c r="B158" s="119" t="s">
        <v>93</v>
      </c>
      <c r="C158" s="119"/>
      <c r="D158" s="120"/>
      <c r="E158" s="122">
        <f t="shared" ref="E158:F158" si="92">SUM(E153,E155,E157)</f>
        <v>0</v>
      </c>
      <c r="F158" s="122">
        <f t="shared" si="92"/>
        <v>0</v>
      </c>
      <c r="G158" s="147">
        <f t="shared" si="81"/>
        <v>0</v>
      </c>
      <c r="H158" s="122">
        <f t="shared" ref="H158:I158" si="93">SUM(H153,H155,H157)</f>
        <v>0</v>
      </c>
      <c r="I158" s="122">
        <f t="shared" si="93"/>
        <v>0</v>
      </c>
      <c r="J158" s="147">
        <f t="shared" si="82"/>
        <v>0</v>
      </c>
      <c r="K158" s="122">
        <f>SUM(K153,K155,K157)</f>
        <v>0</v>
      </c>
      <c r="L158" s="123" t="e">
        <f t="shared" si="83"/>
        <v>#DIV/0!</v>
      </c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57"/>
      <c r="AE158" s="57"/>
      <c r="AF158" s="57"/>
    </row>
    <row r="159" spans="1:32" ht="21" customHeight="1" x14ac:dyDescent="0.55000000000000004">
      <c r="A159" s="124"/>
      <c r="B159" s="125" t="s">
        <v>247</v>
      </c>
      <c r="C159" s="126"/>
      <c r="D159" s="148"/>
      <c r="E159" s="103"/>
      <c r="F159" s="128"/>
      <c r="G159" s="197"/>
      <c r="H159" s="103"/>
      <c r="I159" s="128"/>
      <c r="J159" s="197"/>
      <c r="K159" s="128"/>
      <c r="L159" s="103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</row>
    <row r="160" spans="1:32" ht="21" customHeight="1" x14ac:dyDescent="0.55000000000000004">
      <c r="A160" s="112">
        <v>92</v>
      </c>
      <c r="B160" s="106" t="s">
        <v>145</v>
      </c>
      <c r="C160" s="179" t="s">
        <v>248</v>
      </c>
      <c r="D160" s="107" t="s">
        <v>194</v>
      </c>
      <c r="E160" s="108"/>
      <c r="F160" s="109"/>
      <c r="G160" s="110">
        <f t="shared" ref="G160:G173" si="94">IFERROR(ROUND((F160/E160)*100,2),0)</f>
        <v>0</v>
      </c>
      <c r="H160" s="108"/>
      <c r="I160" s="109"/>
      <c r="J160" s="110">
        <f t="shared" ref="J160:J173" si="95">IFERROR(ROUND((I160/H160)*100,2),0)</f>
        <v>0</v>
      </c>
      <c r="K160" s="109"/>
      <c r="L160" s="111" t="e">
        <f t="shared" ref="L160:L173" si="96">K160/F160</f>
        <v>#DIV/0!</v>
      </c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57"/>
      <c r="AF160" s="57"/>
    </row>
    <row r="161" spans="1:32" ht="21" customHeight="1" x14ac:dyDescent="0.55000000000000004">
      <c r="A161" s="112">
        <v>93</v>
      </c>
      <c r="B161" s="106" t="s">
        <v>145</v>
      </c>
      <c r="C161" s="141" t="s">
        <v>249</v>
      </c>
      <c r="D161" s="107" t="s">
        <v>194</v>
      </c>
      <c r="E161" s="108"/>
      <c r="F161" s="109"/>
      <c r="G161" s="110">
        <f t="shared" si="94"/>
        <v>0</v>
      </c>
      <c r="H161" s="108"/>
      <c r="I161" s="109"/>
      <c r="J161" s="110">
        <f t="shared" si="95"/>
        <v>0</v>
      </c>
      <c r="K161" s="109"/>
      <c r="L161" s="111" t="e">
        <f t="shared" si="96"/>
        <v>#DIV/0!</v>
      </c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</row>
    <row r="162" spans="1:32" ht="21" customHeight="1" x14ac:dyDescent="0.55000000000000004">
      <c r="A162" s="112">
        <v>94</v>
      </c>
      <c r="B162" s="114"/>
      <c r="C162" s="150" t="s">
        <v>250</v>
      </c>
      <c r="D162" s="167" t="s">
        <v>194</v>
      </c>
      <c r="E162" s="131">
        <f t="shared" ref="E162:F162" si="97">SUM(E163:E167)</f>
        <v>0</v>
      </c>
      <c r="F162" s="132">
        <f t="shared" si="97"/>
        <v>0</v>
      </c>
      <c r="G162" s="118">
        <f t="shared" si="94"/>
        <v>0</v>
      </c>
      <c r="H162" s="131">
        <f t="shared" ref="H162:I162" si="98">SUM(H163:H167)</f>
        <v>0</v>
      </c>
      <c r="I162" s="132">
        <f t="shared" si="98"/>
        <v>0</v>
      </c>
      <c r="J162" s="118">
        <f t="shared" si="95"/>
        <v>0</v>
      </c>
      <c r="K162" s="132">
        <f>SUM(K163:K167)</f>
        <v>0</v>
      </c>
      <c r="L162" s="111" t="e">
        <f t="shared" si="96"/>
        <v>#DIV/0!</v>
      </c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57"/>
      <c r="AF162" s="57"/>
    </row>
    <row r="163" spans="1:32" ht="21" customHeight="1" x14ac:dyDescent="0.55000000000000004">
      <c r="A163" s="112"/>
      <c r="B163" s="106"/>
      <c r="C163" s="202" t="s">
        <v>251</v>
      </c>
      <c r="D163" s="152"/>
      <c r="E163" s="135"/>
      <c r="F163" s="136"/>
      <c r="G163" s="110">
        <f t="shared" si="94"/>
        <v>0</v>
      </c>
      <c r="H163" s="135"/>
      <c r="I163" s="136"/>
      <c r="J163" s="110">
        <f t="shared" si="95"/>
        <v>0</v>
      </c>
      <c r="K163" s="136"/>
      <c r="L163" s="111" t="e">
        <f t="shared" si="96"/>
        <v>#DIV/0!</v>
      </c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57"/>
      <c r="AE163" s="57"/>
      <c r="AF163" s="57"/>
    </row>
    <row r="164" spans="1:32" ht="21" customHeight="1" x14ac:dyDescent="0.55000000000000004">
      <c r="A164" s="112"/>
      <c r="B164" s="106"/>
      <c r="C164" s="202" t="s">
        <v>252</v>
      </c>
      <c r="D164" s="152"/>
      <c r="E164" s="135"/>
      <c r="F164" s="136"/>
      <c r="G164" s="110">
        <f t="shared" si="94"/>
        <v>0</v>
      </c>
      <c r="H164" s="135"/>
      <c r="I164" s="136"/>
      <c r="J164" s="110">
        <f t="shared" si="95"/>
        <v>0</v>
      </c>
      <c r="K164" s="136"/>
      <c r="L164" s="111" t="e">
        <f t="shared" si="96"/>
        <v>#DIV/0!</v>
      </c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57"/>
      <c r="AC164" s="57"/>
      <c r="AD164" s="57"/>
      <c r="AE164" s="57"/>
      <c r="AF164" s="57"/>
    </row>
    <row r="165" spans="1:32" ht="21" customHeight="1" x14ac:dyDescent="0.55000000000000004">
      <c r="A165" s="112"/>
      <c r="B165" s="106"/>
      <c r="C165" s="137" t="s">
        <v>253</v>
      </c>
      <c r="D165" s="152"/>
      <c r="E165" s="135"/>
      <c r="F165" s="136"/>
      <c r="G165" s="110">
        <f t="shared" si="94"/>
        <v>0</v>
      </c>
      <c r="H165" s="135"/>
      <c r="I165" s="136"/>
      <c r="J165" s="110">
        <f t="shared" si="95"/>
        <v>0</v>
      </c>
      <c r="K165" s="136"/>
      <c r="L165" s="111" t="e">
        <f t="shared" si="96"/>
        <v>#DIV/0!</v>
      </c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  <c r="AF165" s="57"/>
    </row>
    <row r="166" spans="1:32" ht="21" customHeight="1" x14ac:dyDescent="0.55000000000000004">
      <c r="A166" s="112"/>
      <c r="B166" s="106"/>
      <c r="C166" s="202" t="s">
        <v>254</v>
      </c>
      <c r="D166" s="152"/>
      <c r="E166" s="199"/>
      <c r="F166" s="203"/>
      <c r="G166" s="110">
        <f t="shared" si="94"/>
        <v>0</v>
      </c>
      <c r="H166" s="199"/>
      <c r="I166" s="203"/>
      <c r="J166" s="110">
        <f t="shared" si="95"/>
        <v>0</v>
      </c>
      <c r="K166" s="203"/>
      <c r="L166" s="111" t="e">
        <f t="shared" si="96"/>
        <v>#DIV/0!</v>
      </c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</row>
    <row r="167" spans="1:32" ht="21" customHeight="1" x14ac:dyDescent="0.55000000000000004">
      <c r="A167" s="112"/>
      <c r="B167" s="106"/>
      <c r="C167" s="137" t="s">
        <v>255</v>
      </c>
      <c r="D167" s="152"/>
      <c r="E167" s="168"/>
      <c r="F167" s="136"/>
      <c r="G167" s="110">
        <f t="shared" si="94"/>
        <v>0</v>
      </c>
      <c r="H167" s="168"/>
      <c r="I167" s="136"/>
      <c r="J167" s="110">
        <f t="shared" si="95"/>
        <v>0</v>
      </c>
      <c r="K167" s="136"/>
      <c r="L167" s="111" t="e">
        <f t="shared" si="96"/>
        <v>#DIV/0!</v>
      </c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  <c r="AE167" s="57"/>
      <c r="AF167" s="57"/>
    </row>
    <row r="168" spans="1:32" ht="21" customHeight="1" x14ac:dyDescent="0.55000000000000004">
      <c r="A168" s="112"/>
      <c r="B168" s="173" t="s">
        <v>93</v>
      </c>
      <c r="C168" s="181" t="s">
        <v>138</v>
      </c>
      <c r="D168" s="174"/>
      <c r="E168" s="204">
        <f t="shared" ref="E168:F168" si="99">SUM(E160:E162)</f>
        <v>0</v>
      </c>
      <c r="F168" s="205">
        <f t="shared" si="99"/>
        <v>0</v>
      </c>
      <c r="G168" s="177">
        <f t="shared" si="94"/>
        <v>0</v>
      </c>
      <c r="H168" s="204">
        <f t="shared" ref="H168:I168" si="100">SUM(H160:H162)</f>
        <v>0</v>
      </c>
      <c r="I168" s="205">
        <f t="shared" si="100"/>
        <v>0</v>
      </c>
      <c r="J168" s="177">
        <f t="shared" si="95"/>
        <v>0</v>
      </c>
      <c r="K168" s="205">
        <f>SUM(K160:K162)</f>
        <v>0</v>
      </c>
      <c r="L168" s="178" t="e">
        <f t="shared" si="96"/>
        <v>#DIV/0!</v>
      </c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57"/>
      <c r="AE168" s="57"/>
      <c r="AF168" s="57"/>
    </row>
    <row r="169" spans="1:32" ht="21" customHeight="1" x14ac:dyDescent="0.55000000000000004">
      <c r="A169" s="112">
        <v>95</v>
      </c>
      <c r="B169" s="106" t="s">
        <v>193</v>
      </c>
      <c r="C169" s="106" t="s">
        <v>256</v>
      </c>
      <c r="D169" s="107" t="s">
        <v>194</v>
      </c>
      <c r="E169" s="142"/>
      <c r="F169" s="144"/>
      <c r="G169" s="110">
        <f t="shared" si="94"/>
        <v>0</v>
      </c>
      <c r="H169" s="142"/>
      <c r="I169" s="144"/>
      <c r="J169" s="110">
        <f t="shared" si="95"/>
        <v>0</v>
      </c>
      <c r="K169" s="144"/>
      <c r="L169" s="111" t="e">
        <f t="shared" si="96"/>
        <v>#DIV/0!</v>
      </c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57"/>
      <c r="AC169" s="57"/>
      <c r="AD169" s="57"/>
      <c r="AE169" s="57"/>
      <c r="AF169" s="57"/>
    </row>
    <row r="170" spans="1:32" ht="21" customHeight="1" x14ac:dyDescent="0.55000000000000004">
      <c r="A170" s="112"/>
      <c r="B170" s="173" t="s">
        <v>93</v>
      </c>
      <c r="C170" s="181" t="s">
        <v>187</v>
      </c>
      <c r="D170" s="174"/>
      <c r="E170" s="204">
        <f t="shared" ref="E170:F170" si="101">E169</f>
        <v>0</v>
      </c>
      <c r="F170" s="205">
        <f t="shared" si="101"/>
        <v>0</v>
      </c>
      <c r="G170" s="177">
        <f t="shared" si="94"/>
        <v>0</v>
      </c>
      <c r="H170" s="204">
        <f t="shared" ref="H170:I170" si="102">H169</f>
        <v>0</v>
      </c>
      <c r="I170" s="205">
        <f t="shared" si="102"/>
        <v>0</v>
      </c>
      <c r="J170" s="177">
        <f t="shared" si="95"/>
        <v>0</v>
      </c>
      <c r="K170" s="205">
        <f>K169</f>
        <v>0</v>
      </c>
      <c r="L170" s="178" t="e">
        <f t="shared" si="96"/>
        <v>#DIV/0!</v>
      </c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  <c r="AD170" s="57"/>
      <c r="AE170" s="57"/>
      <c r="AF170" s="57"/>
    </row>
    <row r="171" spans="1:32" ht="21" customHeight="1" x14ac:dyDescent="0.55000000000000004">
      <c r="A171" s="112">
        <v>96</v>
      </c>
      <c r="B171" s="106" t="s">
        <v>209</v>
      </c>
      <c r="C171" s="106" t="s">
        <v>256</v>
      </c>
      <c r="D171" s="107" t="s">
        <v>197</v>
      </c>
      <c r="E171" s="142"/>
      <c r="F171" s="144"/>
      <c r="G171" s="110">
        <f t="shared" si="94"/>
        <v>0</v>
      </c>
      <c r="H171" s="142"/>
      <c r="I171" s="144"/>
      <c r="J171" s="110">
        <f t="shared" si="95"/>
        <v>0</v>
      </c>
      <c r="K171" s="144"/>
      <c r="L171" s="111" t="e">
        <f t="shared" si="96"/>
        <v>#DIV/0!</v>
      </c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57"/>
      <c r="AC171" s="57"/>
      <c r="AD171" s="57"/>
      <c r="AE171" s="57"/>
      <c r="AF171" s="57"/>
    </row>
    <row r="172" spans="1:32" ht="21" customHeight="1" x14ac:dyDescent="0.55000000000000004">
      <c r="A172" s="112"/>
      <c r="B172" s="173" t="s">
        <v>93</v>
      </c>
      <c r="C172" s="181" t="s">
        <v>191</v>
      </c>
      <c r="D172" s="174"/>
      <c r="E172" s="204">
        <f t="shared" ref="E172:F172" si="103">E171</f>
        <v>0</v>
      </c>
      <c r="F172" s="205">
        <f t="shared" si="103"/>
        <v>0</v>
      </c>
      <c r="G172" s="177">
        <f t="shared" si="94"/>
        <v>0</v>
      </c>
      <c r="H172" s="204">
        <f t="shared" ref="H172:I172" si="104">H171</f>
        <v>0</v>
      </c>
      <c r="I172" s="205">
        <f t="shared" si="104"/>
        <v>0</v>
      </c>
      <c r="J172" s="177">
        <f t="shared" si="95"/>
        <v>0</v>
      </c>
      <c r="K172" s="205">
        <f>K171</f>
        <v>0</v>
      </c>
      <c r="L172" s="178" t="e">
        <f t="shared" si="96"/>
        <v>#DIV/0!</v>
      </c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  <c r="AD172" s="57"/>
      <c r="AE172" s="57"/>
      <c r="AF172" s="57"/>
    </row>
    <row r="173" spans="1:32" ht="21" customHeight="1" x14ac:dyDescent="0.55000000000000004">
      <c r="A173" s="112"/>
      <c r="B173" s="119" t="s">
        <v>93</v>
      </c>
      <c r="C173" s="119"/>
      <c r="D173" s="120"/>
      <c r="E173" s="121">
        <f t="shared" ref="E173:F173" si="105">SUM(E168,E170,E172)</f>
        <v>0</v>
      </c>
      <c r="F173" s="122">
        <f t="shared" si="105"/>
        <v>0</v>
      </c>
      <c r="G173" s="147">
        <f t="shared" si="94"/>
        <v>0</v>
      </c>
      <c r="H173" s="121">
        <f t="shared" ref="H173:I173" si="106">SUM(H168,H170,H172)</f>
        <v>0</v>
      </c>
      <c r="I173" s="122">
        <f t="shared" si="106"/>
        <v>0</v>
      </c>
      <c r="J173" s="147">
        <f t="shared" si="95"/>
        <v>0</v>
      </c>
      <c r="K173" s="122">
        <f>SUM(K168,K170,K172)</f>
        <v>0</v>
      </c>
      <c r="L173" s="123" t="e">
        <f t="shared" si="96"/>
        <v>#DIV/0!</v>
      </c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7"/>
      <c r="AE173" s="57"/>
      <c r="AF173" s="57"/>
    </row>
    <row r="174" spans="1:32" ht="21" customHeight="1" x14ac:dyDescent="0.55000000000000004">
      <c r="A174" s="124"/>
      <c r="B174" s="125" t="s">
        <v>257</v>
      </c>
      <c r="C174" s="126"/>
      <c r="D174" s="148"/>
      <c r="E174" s="206"/>
      <c r="F174" s="207"/>
      <c r="G174" s="197"/>
      <c r="H174" s="206"/>
      <c r="I174" s="207"/>
      <c r="J174" s="197"/>
      <c r="K174" s="207"/>
      <c r="L174" s="103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57"/>
      <c r="AE174" s="57"/>
      <c r="AF174" s="57"/>
    </row>
    <row r="175" spans="1:32" ht="21" customHeight="1" x14ac:dyDescent="0.55000000000000004">
      <c r="A175" s="112">
        <v>97</v>
      </c>
      <c r="B175" s="113" t="s">
        <v>258</v>
      </c>
      <c r="C175" s="113" t="s">
        <v>259</v>
      </c>
      <c r="D175" s="208" t="s">
        <v>260</v>
      </c>
      <c r="E175" s="209"/>
      <c r="F175" s="210"/>
      <c r="G175" s="211">
        <f t="shared" ref="G175:G176" si="107">IFERROR(ROUND((F175/E175)*100,2),0)</f>
        <v>0</v>
      </c>
      <c r="H175" s="209"/>
      <c r="I175" s="210"/>
      <c r="J175" s="211">
        <f t="shared" ref="J175:J176" si="108">IFERROR(ROUND((I175/H175)*100,2),0)</f>
        <v>0</v>
      </c>
      <c r="K175" s="210"/>
      <c r="L175" s="111" t="e">
        <f t="shared" ref="L175:L176" si="109">K175/F175</f>
        <v>#DIV/0!</v>
      </c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  <c r="AF175" s="57"/>
    </row>
    <row r="176" spans="1:32" ht="21" customHeight="1" x14ac:dyDescent="0.55000000000000004">
      <c r="A176" s="212"/>
      <c r="B176" s="213" t="s">
        <v>93</v>
      </c>
      <c r="C176" s="21"/>
      <c r="D176" s="22"/>
      <c r="E176" s="214">
        <f t="shared" ref="E176:F176" si="110">SUM(E175)</f>
        <v>0</v>
      </c>
      <c r="F176" s="215">
        <f t="shared" si="110"/>
        <v>0</v>
      </c>
      <c r="G176" s="216">
        <f t="shared" si="107"/>
        <v>0</v>
      </c>
      <c r="H176" s="214">
        <f t="shared" ref="H176:I176" si="111">SUM(H175)</f>
        <v>0</v>
      </c>
      <c r="I176" s="215">
        <f t="shared" si="111"/>
        <v>0</v>
      </c>
      <c r="J176" s="216">
        <f t="shared" si="108"/>
        <v>0</v>
      </c>
      <c r="K176" s="215">
        <f>SUM(K175)</f>
        <v>0</v>
      </c>
      <c r="L176" s="123" t="e">
        <f t="shared" si="109"/>
        <v>#DIV/0!</v>
      </c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57"/>
      <c r="AE176" s="57"/>
      <c r="AF176" s="57"/>
    </row>
    <row r="177" spans="1:32" ht="21" customHeight="1" x14ac:dyDescent="0.55000000000000004">
      <c r="A177" s="124"/>
      <c r="B177" s="125" t="s">
        <v>261</v>
      </c>
      <c r="C177" s="126"/>
      <c r="D177" s="148"/>
      <c r="E177" s="103"/>
      <c r="F177" s="128"/>
      <c r="G177" s="217"/>
      <c r="H177" s="103"/>
      <c r="I177" s="128"/>
      <c r="J177" s="217"/>
      <c r="K177" s="128"/>
      <c r="L177" s="103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B177" s="57"/>
      <c r="AC177" s="57"/>
      <c r="AD177" s="57"/>
      <c r="AE177" s="57"/>
      <c r="AF177" s="57"/>
    </row>
    <row r="178" spans="1:32" ht="21" customHeight="1" x14ac:dyDescent="0.55000000000000004">
      <c r="A178" s="112">
        <v>98</v>
      </c>
      <c r="B178" s="113" t="s">
        <v>262</v>
      </c>
      <c r="C178" s="141" t="s">
        <v>263</v>
      </c>
      <c r="D178" s="139" t="s">
        <v>123</v>
      </c>
      <c r="E178" s="108"/>
      <c r="F178" s="109"/>
      <c r="G178" s="110">
        <f t="shared" ref="G178:G193" si="112">IFERROR(ROUND((F178/E178)*100,2),0)</f>
        <v>0</v>
      </c>
      <c r="H178" s="108"/>
      <c r="I178" s="109"/>
      <c r="J178" s="110">
        <f t="shared" ref="J178:J193" si="113">IFERROR(ROUND((I178/H178)*100,2),0)</f>
        <v>0</v>
      </c>
      <c r="K178" s="109"/>
      <c r="L178" s="111" t="e">
        <f t="shared" ref="L178:L193" si="114">K178/F178</f>
        <v>#DIV/0!</v>
      </c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7"/>
      <c r="AC178" s="57"/>
      <c r="AD178" s="57"/>
      <c r="AE178" s="57"/>
      <c r="AF178" s="57"/>
    </row>
    <row r="179" spans="1:32" ht="21" customHeight="1" x14ac:dyDescent="0.55000000000000004">
      <c r="A179" s="112">
        <v>99</v>
      </c>
      <c r="B179" s="106" t="s">
        <v>264</v>
      </c>
      <c r="C179" s="106" t="s">
        <v>265</v>
      </c>
      <c r="D179" s="107" t="s">
        <v>203</v>
      </c>
      <c r="E179" s="108"/>
      <c r="F179" s="109"/>
      <c r="G179" s="110">
        <f t="shared" si="112"/>
        <v>0</v>
      </c>
      <c r="H179" s="108"/>
      <c r="I179" s="109"/>
      <c r="J179" s="110">
        <f t="shared" si="113"/>
        <v>0</v>
      </c>
      <c r="K179" s="109"/>
      <c r="L179" s="111" t="e">
        <f t="shared" si="114"/>
        <v>#DIV/0!</v>
      </c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B179" s="57"/>
      <c r="AC179" s="57"/>
      <c r="AD179" s="57"/>
      <c r="AE179" s="57"/>
      <c r="AF179" s="57"/>
    </row>
    <row r="180" spans="1:32" ht="21" customHeight="1" x14ac:dyDescent="0.55000000000000004">
      <c r="A180" s="112">
        <v>100</v>
      </c>
      <c r="B180" s="114" t="s">
        <v>266</v>
      </c>
      <c r="C180" s="150" t="s">
        <v>267</v>
      </c>
      <c r="D180" s="130" t="s">
        <v>123</v>
      </c>
      <c r="E180" s="131">
        <f t="shared" ref="E180:F180" si="115">SUM(E181:E183)</f>
        <v>0</v>
      </c>
      <c r="F180" s="162">
        <f t="shared" si="115"/>
        <v>0</v>
      </c>
      <c r="G180" s="118">
        <f t="shared" si="112"/>
        <v>0</v>
      </c>
      <c r="H180" s="131">
        <f t="shared" ref="H180:I180" si="116">SUM(H181:H183)</f>
        <v>0</v>
      </c>
      <c r="I180" s="162">
        <f t="shared" si="116"/>
        <v>0</v>
      </c>
      <c r="J180" s="118">
        <f t="shared" si="113"/>
        <v>0</v>
      </c>
      <c r="K180" s="162">
        <f>SUM(K181:K183)</f>
        <v>0</v>
      </c>
      <c r="L180" s="111" t="e">
        <f t="shared" si="114"/>
        <v>#DIV/0!</v>
      </c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B180" s="57"/>
      <c r="AC180" s="57"/>
      <c r="AD180" s="57"/>
      <c r="AE180" s="57"/>
      <c r="AF180" s="57"/>
    </row>
    <row r="181" spans="1:32" ht="21" customHeight="1" x14ac:dyDescent="0.55000000000000004">
      <c r="A181" s="112"/>
      <c r="B181" s="106"/>
      <c r="C181" s="137" t="s">
        <v>268</v>
      </c>
      <c r="D181" s="152"/>
      <c r="E181" s="135"/>
      <c r="F181" s="109"/>
      <c r="G181" s="110">
        <f t="shared" si="112"/>
        <v>0</v>
      </c>
      <c r="H181" s="135"/>
      <c r="I181" s="109"/>
      <c r="J181" s="110">
        <f t="shared" si="113"/>
        <v>0</v>
      </c>
      <c r="K181" s="109"/>
      <c r="L181" s="111" t="e">
        <f t="shared" si="114"/>
        <v>#DIV/0!</v>
      </c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B181" s="57"/>
      <c r="AC181" s="57"/>
      <c r="AD181" s="57"/>
      <c r="AE181" s="57"/>
      <c r="AF181" s="57"/>
    </row>
    <row r="182" spans="1:32" ht="21" customHeight="1" x14ac:dyDescent="0.55000000000000004">
      <c r="A182" s="112"/>
      <c r="B182" s="106"/>
      <c r="C182" s="137" t="s">
        <v>269</v>
      </c>
      <c r="D182" s="152"/>
      <c r="E182" s="199"/>
      <c r="F182" s="109"/>
      <c r="G182" s="110">
        <f t="shared" si="112"/>
        <v>0</v>
      </c>
      <c r="H182" s="199"/>
      <c r="I182" s="109"/>
      <c r="J182" s="110">
        <f t="shared" si="113"/>
        <v>0</v>
      </c>
      <c r="K182" s="109"/>
      <c r="L182" s="111" t="e">
        <f t="shared" si="114"/>
        <v>#DIV/0!</v>
      </c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B182" s="57"/>
      <c r="AC182" s="57"/>
      <c r="AD182" s="57"/>
      <c r="AE182" s="57"/>
      <c r="AF182" s="57"/>
    </row>
    <row r="183" spans="1:32" ht="21" customHeight="1" x14ac:dyDescent="0.55000000000000004">
      <c r="A183" s="112"/>
      <c r="B183" s="106"/>
      <c r="C183" s="218" t="s">
        <v>270</v>
      </c>
      <c r="D183" s="219"/>
      <c r="E183" s="168"/>
      <c r="F183" s="220"/>
      <c r="G183" s="110">
        <f t="shared" si="112"/>
        <v>0</v>
      </c>
      <c r="H183" s="168"/>
      <c r="I183" s="220"/>
      <c r="J183" s="110">
        <f t="shared" si="113"/>
        <v>0</v>
      </c>
      <c r="K183" s="220"/>
      <c r="L183" s="111" t="e">
        <f t="shared" si="114"/>
        <v>#DIV/0!</v>
      </c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B183" s="57"/>
      <c r="AC183" s="57"/>
      <c r="AD183" s="57"/>
      <c r="AE183" s="57"/>
      <c r="AF183" s="57"/>
    </row>
    <row r="184" spans="1:32" ht="21" customHeight="1" x14ac:dyDescent="0.55000000000000004">
      <c r="A184" s="112">
        <v>101</v>
      </c>
      <c r="B184" s="106"/>
      <c r="C184" s="113" t="s">
        <v>271</v>
      </c>
      <c r="D184" s="139" t="s">
        <v>272</v>
      </c>
      <c r="E184" s="142"/>
      <c r="F184" s="109"/>
      <c r="G184" s="110">
        <f t="shared" si="112"/>
        <v>0</v>
      </c>
      <c r="H184" s="142"/>
      <c r="I184" s="109"/>
      <c r="J184" s="110">
        <f t="shared" si="113"/>
        <v>0</v>
      </c>
      <c r="K184" s="109"/>
      <c r="L184" s="111" t="e">
        <f t="shared" si="114"/>
        <v>#DIV/0!</v>
      </c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  <c r="AF184" s="57"/>
    </row>
    <row r="185" spans="1:32" ht="21" customHeight="1" x14ac:dyDescent="0.55000000000000004">
      <c r="A185" s="112"/>
      <c r="B185" s="173" t="s">
        <v>93</v>
      </c>
      <c r="C185" s="173" t="s">
        <v>138</v>
      </c>
      <c r="D185" s="221"/>
      <c r="E185" s="204">
        <f t="shared" ref="E185:F185" si="117">SUM(E178:E180,E184)</f>
        <v>0</v>
      </c>
      <c r="F185" s="205">
        <f t="shared" si="117"/>
        <v>0</v>
      </c>
      <c r="G185" s="177">
        <f t="shared" si="112"/>
        <v>0</v>
      </c>
      <c r="H185" s="204">
        <f t="shared" ref="H185:I185" si="118">SUM(H178:H180,H184)</f>
        <v>0</v>
      </c>
      <c r="I185" s="205">
        <f t="shared" si="118"/>
        <v>0</v>
      </c>
      <c r="J185" s="177">
        <f t="shared" si="113"/>
        <v>0</v>
      </c>
      <c r="K185" s="205">
        <f>SUM(K178:K180,K184)</f>
        <v>0</v>
      </c>
      <c r="L185" s="178" t="e">
        <f t="shared" si="114"/>
        <v>#DIV/0!</v>
      </c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B185" s="57"/>
      <c r="AC185" s="57"/>
      <c r="AD185" s="57"/>
      <c r="AE185" s="57"/>
      <c r="AF185" s="57"/>
    </row>
    <row r="186" spans="1:32" ht="21" customHeight="1" x14ac:dyDescent="0.55000000000000004">
      <c r="A186" s="112">
        <v>102</v>
      </c>
      <c r="B186" s="113" t="s">
        <v>273</v>
      </c>
      <c r="C186" s="141" t="s">
        <v>274</v>
      </c>
      <c r="D186" s="139" t="s">
        <v>135</v>
      </c>
      <c r="E186" s="140"/>
      <c r="F186" s="109"/>
      <c r="G186" s="110">
        <f t="shared" si="112"/>
        <v>0</v>
      </c>
      <c r="H186" s="140"/>
      <c r="I186" s="109"/>
      <c r="J186" s="110">
        <f t="shared" si="113"/>
        <v>0</v>
      </c>
      <c r="K186" s="109"/>
      <c r="L186" s="111" t="e">
        <f t="shared" si="114"/>
        <v>#DIV/0!</v>
      </c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B186" s="57"/>
      <c r="AC186" s="57"/>
      <c r="AD186" s="57"/>
      <c r="AE186" s="57"/>
      <c r="AF186" s="57"/>
    </row>
    <row r="187" spans="1:32" ht="21" customHeight="1" x14ac:dyDescent="0.55000000000000004">
      <c r="A187" s="112">
        <v>103</v>
      </c>
      <c r="B187" s="106" t="s">
        <v>275</v>
      </c>
      <c r="C187" s="106" t="s">
        <v>276</v>
      </c>
      <c r="D187" s="107" t="s">
        <v>114</v>
      </c>
      <c r="E187" s="112"/>
      <c r="F187" s="196"/>
      <c r="G187" s="110">
        <f t="shared" si="112"/>
        <v>0</v>
      </c>
      <c r="H187" s="112"/>
      <c r="I187" s="196"/>
      <c r="J187" s="110">
        <f t="shared" si="113"/>
        <v>0</v>
      </c>
      <c r="K187" s="196"/>
      <c r="L187" s="111" t="e">
        <f t="shared" si="114"/>
        <v>#DIV/0!</v>
      </c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B187" s="57"/>
      <c r="AC187" s="57"/>
      <c r="AD187" s="57"/>
      <c r="AE187" s="57"/>
      <c r="AF187" s="57"/>
    </row>
    <row r="188" spans="1:32" ht="21" customHeight="1" x14ac:dyDescent="0.55000000000000004">
      <c r="A188" s="112">
        <v>104</v>
      </c>
      <c r="B188" s="106" t="s">
        <v>277</v>
      </c>
      <c r="C188" s="106" t="s">
        <v>278</v>
      </c>
      <c r="D188" s="222" t="s">
        <v>279</v>
      </c>
      <c r="E188" s="112"/>
      <c r="F188" s="109"/>
      <c r="G188" s="110">
        <f t="shared" si="112"/>
        <v>0</v>
      </c>
      <c r="H188" s="112"/>
      <c r="I188" s="109"/>
      <c r="J188" s="110">
        <f t="shared" si="113"/>
        <v>0</v>
      </c>
      <c r="K188" s="109"/>
      <c r="L188" s="111" t="e">
        <f t="shared" si="114"/>
        <v>#DIV/0!</v>
      </c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B188" s="57"/>
      <c r="AC188" s="57"/>
      <c r="AD188" s="57"/>
      <c r="AE188" s="57"/>
      <c r="AF188" s="57"/>
    </row>
    <row r="189" spans="1:32" ht="20.25" customHeight="1" x14ac:dyDescent="0.55000000000000004">
      <c r="A189" s="112"/>
      <c r="B189" s="173" t="s">
        <v>93</v>
      </c>
      <c r="C189" s="173" t="s">
        <v>187</v>
      </c>
      <c r="D189" s="221"/>
      <c r="E189" s="204">
        <f t="shared" ref="E189:F189" si="119">SUM(E186:E188)</f>
        <v>0</v>
      </c>
      <c r="F189" s="205">
        <f t="shared" si="119"/>
        <v>0</v>
      </c>
      <c r="G189" s="177">
        <f t="shared" si="112"/>
        <v>0</v>
      </c>
      <c r="H189" s="204">
        <f t="shared" ref="H189:I189" si="120">SUM(H186:H188)</f>
        <v>0</v>
      </c>
      <c r="I189" s="205">
        <f t="shared" si="120"/>
        <v>0</v>
      </c>
      <c r="J189" s="177">
        <f t="shared" si="113"/>
        <v>0</v>
      </c>
      <c r="K189" s="205">
        <f>SUM(K186:K188)</f>
        <v>0</v>
      </c>
      <c r="L189" s="178" t="e">
        <f t="shared" si="114"/>
        <v>#DIV/0!</v>
      </c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B189" s="57"/>
      <c r="AC189" s="57"/>
      <c r="AD189" s="57"/>
      <c r="AE189" s="57"/>
      <c r="AF189" s="57"/>
    </row>
    <row r="190" spans="1:32" ht="21" customHeight="1" x14ac:dyDescent="0.55000000000000004">
      <c r="A190" s="112">
        <v>105</v>
      </c>
      <c r="B190" s="106" t="s">
        <v>280</v>
      </c>
      <c r="C190" s="106" t="s">
        <v>276</v>
      </c>
      <c r="D190" s="107" t="s">
        <v>114</v>
      </c>
      <c r="E190" s="112"/>
      <c r="F190" s="223"/>
      <c r="G190" s="110">
        <f t="shared" si="112"/>
        <v>0</v>
      </c>
      <c r="H190" s="112"/>
      <c r="I190" s="223"/>
      <c r="J190" s="110">
        <f t="shared" si="113"/>
        <v>0</v>
      </c>
      <c r="K190" s="223"/>
      <c r="L190" s="111" t="e">
        <f t="shared" si="114"/>
        <v>#DIV/0!</v>
      </c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B190" s="57"/>
      <c r="AC190" s="57"/>
      <c r="AD190" s="57"/>
      <c r="AE190" s="57"/>
      <c r="AF190" s="57"/>
    </row>
    <row r="191" spans="1:32" ht="21" customHeight="1" x14ac:dyDescent="0.55000000000000004">
      <c r="A191" s="112">
        <v>106</v>
      </c>
      <c r="B191" s="106" t="s">
        <v>188</v>
      </c>
      <c r="C191" s="106" t="s">
        <v>221</v>
      </c>
      <c r="D191" s="107" t="s">
        <v>194</v>
      </c>
      <c r="E191" s="108"/>
      <c r="F191" s="192"/>
      <c r="G191" s="110">
        <f t="shared" si="112"/>
        <v>0</v>
      </c>
      <c r="H191" s="108"/>
      <c r="I191" s="192"/>
      <c r="J191" s="110">
        <f t="shared" si="113"/>
        <v>0</v>
      </c>
      <c r="K191" s="192"/>
      <c r="L191" s="111" t="e">
        <f t="shared" si="114"/>
        <v>#DIV/0!</v>
      </c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B191" s="57"/>
      <c r="AC191" s="57"/>
      <c r="AD191" s="57"/>
      <c r="AE191" s="57"/>
      <c r="AF191" s="57"/>
    </row>
    <row r="192" spans="1:32" ht="21" customHeight="1" x14ac:dyDescent="0.55000000000000004">
      <c r="A192" s="112"/>
      <c r="B192" s="181" t="s">
        <v>93</v>
      </c>
      <c r="C192" s="181" t="s">
        <v>191</v>
      </c>
      <c r="D192" s="174"/>
      <c r="E192" s="224">
        <f t="shared" ref="E192:F192" si="121">SUM(E190:E191)</f>
        <v>0</v>
      </c>
      <c r="F192" s="225">
        <f t="shared" si="121"/>
        <v>0</v>
      </c>
      <c r="G192" s="177">
        <f t="shared" si="112"/>
        <v>0</v>
      </c>
      <c r="H192" s="224">
        <f t="shared" ref="H192:I192" si="122">SUM(H190:H191)</f>
        <v>0</v>
      </c>
      <c r="I192" s="225">
        <f t="shared" si="122"/>
        <v>0</v>
      </c>
      <c r="J192" s="177">
        <f t="shared" si="113"/>
        <v>0</v>
      </c>
      <c r="K192" s="225">
        <f>SUM(K190:K191)</f>
        <v>0</v>
      </c>
      <c r="L192" s="178" t="e">
        <f t="shared" si="114"/>
        <v>#DIV/0!</v>
      </c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B192" s="57"/>
      <c r="AC192" s="57"/>
      <c r="AD192" s="57"/>
      <c r="AE192" s="57"/>
      <c r="AF192" s="57"/>
    </row>
    <row r="193" spans="1:32" ht="21" customHeight="1" x14ac:dyDescent="0.55000000000000004">
      <c r="A193" s="112"/>
      <c r="B193" s="119" t="s">
        <v>93</v>
      </c>
      <c r="C193" s="119"/>
      <c r="D193" s="120"/>
      <c r="E193" s="226">
        <f t="shared" ref="E193:F193" si="123">SUM(E185,E189,E192)</f>
        <v>0</v>
      </c>
      <c r="F193" s="227">
        <f t="shared" si="123"/>
        <v>0</v>
      </c>
      <c r="G193" s="147">
        <f t="shared" si="112"/>
        <v>0</v>
      </c>
      <c r="H193" s="226">
        <f t="shared" ref="H193:I193" si="124">SUM(H185,H189,H192)</f>
        <v>0</v>
      </c>
      <c r="I193" s="227">
        <f t="shared" si="124"/>
        <v>0</v>
      </c>
      <c r="J193" s="147">
        <f t="shared" si="113"/>
        <v>0</v>
      </c>
      <c r="K193" s="227">
        <f>SUM(K185,K189,K192)</f>
        <v>0</v>
      </c>
      <c r="L193" s="123" t="e">
        <f t="shared" si="114"/>
        <v>#DIV/0!</v>
      </c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B193" s="57"/>
      <c r="AC193" s="57"/>
      <c r="AD193" s="57"/>
      <c r="AE193" s="57"/>
      <c r="AF193" s="57"/>
    </row>
    <row r="194" spans="1:32" ht="21" customHeight="1" x14ac:dyDescent="0.55000000000000004">
      <c r="A194" s="124"/>
      <c r="B194" s="165" t="s">
        <v>281</v>
      </c>
      <c r="C194" s="126"/>
      <c r="D194" s="148"/>
      <c r="E194" s="103"/>
      <c r="F194" s="228"/>
      <c r="G194" s="197"/>
      <c r="H194" s="103"/>
      <c r="I194" s="228"/>
      <c r="J194" s="197"/>
      <c r="K194" s="228"/>
      <c r="L194" s="229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B194" s="57"/>
      <c r="AC194" s="57"/>
      <c r="AD194" s="57"/>
      <c r="AE194" s="57"/>
      <c r="AF194" s="57"/>
    </row>
    <row r="195" spans="1:32" ht="21" customHeight="1" x14ac:dyDescent="0.55000000000000004">
      <c r="A195" s="112">
        <v>107</v>
      </c>
      <c r="B195" s="106" t="s">
        <v>124</v>
      </c>
      <c r="C195" s="179" t="s">
        <v>282</v>
      </c>
      <c r="D195" s="107" t="s">
        <v>182</v>
      </c>
      <c r="E195" s="108"/>
      <c r="F195" s="109"/>
      <c r="G195" s="110">
        <f t="shared" ref="G195:G206" si="125">IFERROR(ROUND((F195/E195)*100,2),0)</f>
        <v>0</v>
      </c>
      <c r="H195" s="108"/>
      <c r="I195" s="109"/>
      <c r="J195" s="110">
        <f t="shared" ref="J195:J206" si="126">IFERROR(ROUND((I195/H195)*100,2),0)</f>
        <v>0</v>
      </c>
      <c r="K195" s="109"/>
      <c r="L195" s="111" t="e">
        <f t="shared" ref="L195:L206" si="127">K195/F195</f>
        <v>#DIV/0!</v>
      </c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B195" s="57"/>
      <c r="AC195" s="57"/>
      <c r="AD195" s="57"/>
      <c r="AE195" s="57"/>
      <c r="AF195" s="57"/>
    </row>
    <row r="196" spans="1:32" ht="21" customHeight="1" x14ac:dyDescent="0.55000000000000004">
      <c r="A196" s="112">
        <v>108</v>
      </c>
      <c r="B196" s="106"/>
      <c r="C196" s="179" t="s">
        <v>283</v>
      </c>
      <c r="D196" s="107" t="s">
        <v>182</v>
      </c>
      <c r="E196" s="108"/>
      <c r="F196" s="109"/>
      <c r="G196" s="110">
        <f t="shared" si="125"/>
        <v>0</v>
      </c>
      <c r="H196" s="108"/>
      <c r="I196" s="109"/>
      <c r="J196" s="110">
        <f t="shared" si="126"/>
        <v>0</v>
      </c>
      <c r="K196" s="109"/>
      <c r="L196" s="111" t="e">
        <f t="shared" si="127"/>
        <v>#DIV/0!</v>
      </c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B196" s="57"/>
      <c r="AC196" s="57"/>
      <c r="AD196" s="57"/>
      <c r="AE196" s="57"/>
      <c r="AF196" s="57"/>
    </row>
    <row r="197" spans="1:32" ht="21" customHeight="1" x14ac:dyDescent="0.55000000000000004">
      <c r="A197" s="112">
        <v>109</v>
      </c>
      <c r="B197" s="106" t="s">
        <v>145</v>
      </c>
      <c r="C197" s="179" t="s">
        <v>284</v>
      </c>
      <c r="D197" s="230" t="s">
        <v>194</v>
      </c>
      <c r="E197" s="108"/>
      <c r="F197" s="109"/>
      <c r="G197" s="110">
        <f t="shared" si="125"/>
        <v>0</v>
      </c>
      <c r="H197" s="108"/>
      <c r="I197" s="109"/>
      <c r="J197" s="110">
        <f t="shared" si="126"/>
        <v>0</v>
      </c>
      <c r="K197" s="109"/>
      <c r="L197" s="111" t="e">
        <f t="shared" si="127"/>
        <v>#DIV/0!</v>
      </c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B197" s="57"/>
      <c r="AC197" s="57"/>
      <c r="AD197" s="57"/>
      <c r="AE197" s="57"/>
      <c r="AF197" s="57"/>
    </row>
    <row r="198" spans="1:32" ht="21" customHeight="1" x14ac:dyDescent="0.55000000000000004">
      <c r="A198" s="112">
        <v>110</v>
      </c>
      <c r="B198" s="114" t="s">
        <v>124</v>
      </c>
      <c r="C198" s="171" t="s">
        <v>285</v>
      </c>
      <c r="D198" s="167" t="s">
        <v>201</v>
      </c>
      <c r="E198" s="131">
        <f t="shared" ref="E198:F198" si="128">SUM(E199:E200)</f>
        <v>0</v>
      </c>
      <c r="F198" s="162">
        <f t="shared" si="128"/>
        <v>0</v>
      </c>
      <c r="G198" s="118">
        <f t="shared" si="125"/>
        <v>0</v>
      </c>
      <c r="H198" s="131">
        <f t="shared" ref="H198:I198" si="129">SUM(H199:H200)</f>
        <v>0</v>
      </c>
      <c r="I198" s="162">
        <f t="shared" si="129"/>
        <v>0</v>
      </c>
      <c r="J198" s="118">
        <f t="shared" si="126"/>
        <v>0</v>
      </c>
      <c r="K198" s="162">
        <f>SUM(K199:K200)</f>
        <v>0</v>
      </c>
      <c r="L198" s="111" t="e">
        <f t="shared" si="127"/>
        <v>#DIV/0!</v>
      </c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B198" s="57"/>
      <c r="AC198" s="57"/>
      <c r="AD198" s="57"/>
      <c r="AE198" s="57"/>
      <c r="AF198" s="57"/>
    </row>
    <row r="199" spans="1:32" ht="21" customHeight="1" x14ac:dyDescent="0.55000000000000004">
      <c r="A199" s="112"/>
      <c r="B199" s="106"/>
      <c r="C199" s="133" t="s">
        <v>286</v>
      </c>
      <c r="D199" s="152"/>
      <c r="E199" s="135"/>
      <c r="F199" s="109"/>
      <c r="G199" s="110">
        <f t="shared" si="125"/>
        <v>0</v>
      </c>
      <c r="H199" s="135"/>
      <c r="I199" s="109"/>
      <c r="J199" s="110">
        <f t="shared" si="126"/>
        <v>0</v>
      </c>
      <c r="K199" s="109"/>
      <c r="L199" s="111" t="e">
        <f t="shared" si="127"/>
        <v>#DIV/0!</v>
      </c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B199" s="57"/>
      <c r="AC199" s="57"/>
      <c r="AD199" s="57"/>
      <c r="AE199" s="57"/>
      <c r="AF199" s="57"/>
    </row>
    <row r="200" spans="1:32" ht="21" customHeight="1" x14ac:dyDescent="0.55000000000000004">
      <c r="A200" s="112"/>
      <c r="B200" s="106"/>
      <c r="C200" s="133" t="s">
        <v>287</v>
      </c>
      <c r="D200" s="152"/>
      <c r="E200" s="135"/>
      <c r="F200" s="109"/>
      <c r="G200" s="110">
        <f t="shared" si="125"/>
        <v>0</v>
      </c>
      <c r="H200" s="135"/>
      <c r="I200" s="109"/>
      <c r="J200" s="110">
        <f t="shared" si="126"/>
        <v>0</v>
      </c>
      <c r="K200" s="109"/>
      <c r="L200" s="111" t="e">
        <f t="shared" si="127"/>
        <v>#DIV/0!</v>
      </c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B200" s="57"/>
      <c r="AC200" s="57"/>
      <c r="AD200" s="57"/>
      <c r="AE200" s="57"/>
      <c r="AF200" s="57"/>
    </row>
    <row r="201" spans="1:32" ht="21" customHeight="1" x14ac:dyDescent="0.55000000000000004">
      <c r="A201" s="112">
        <v>111</v>
      </c>
      <c r="B201" s="106"/>
      <c r="C201" s="141" t="s">
        <v>288</v>
      </c>
      <c r="D201" s="149" t="s">
        <v>123</v>
      </c>
      <c r="E201" s="108"/>
      <c r="F201" s="109"/>
      <c r="G201" s="110">
        <f t="shared" si="125"/>
        <v>0</v>
      </c>
      <c r="H201" s="108"/>
      <c r="I201" s="109"/>
      <c r="J201" s="110">
        <f t="shared" si="126"/>
        <v>0</v>
      </c>
      <c r="K201" s="109"/>
      <c r="L201" s="111" t="e">
        <f t="shared" si="127"/>
        <v>#DIV/0!</v>
      </c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B201" s="57"/>
      <c r="AC201" s="57"/>
      <c r="AD201" s="57"/>
      <c r="AE201" s="57"/>
      <c r="AF201" s="57"/>
    </row>
    <row r="202" spans="1:32" ht="21" customHeight="1" x14ac:dyDescent="0.55000000000000004">
      <c r="A202" s="112">
        <v>112</v>
      </c>
      <c r="B202" s="106"/>
      <c r="C202" s="113" t="s">
        <v>289</v>
      </c>
      <c r="D202" s="139" t="s">
        <v>123</v>
      </c>
      <c r="E202" s="108"/>
      <c r="F202" s="109"/>
      <c r="G202" s="110">
        <f t="shared" si="125"/>
        <v>0</v>
      </c>
      <c r="H202" s="108"/>
      <c r="I202" s="109"/>
      <c r="J202" s="110">
        <f t="shared" si="126"/>
        <v>0</v>
      </c>
      <c r="K202" s="109"/>
      <c r="L202" s="111" t="e">
        <f t="shared" si="127"/>
        <v>#DIV/0!</v>
      </c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B202" s="57"/>
      <c r="AC202" s="57"/>
      <c r="AD202" s="57"/>
      <c r="AE202" s="57"/>
      <c r="AF202" s="57"/>
    </row>
    <row r="203" spans="1:32" ht="21" customHeight="1" x14ac:dyDescent="0.55000000000000004">
      <c r="A203" s="112">
        <v>113</v>
      </c>
      <c r="B203" s="146" t="s">
        <v>290</v>
      </c>
      <c r="C203" s="231" t="s">
        <v>86</v>
      </c>
      <c r="D203" s="146" t="s">
        <v>224</v>
      </c>
      <c r="E203" s="108"/>
      <c r="F203" s="109"/>
      <c r="G203" s="110">
        <f t="shared" si="125"/>
        <v>0</v>
      </c>
      <c r="H203" s="108"/>
      <c r="I203" s="109"/>
      <c r="J203" s="110">
        <f t="shared" si="126"/>
        <v>0</v>
      </c>
      <c r="K203" s="109"/>
      <c r="L203" s="111" t="e">
        <f t="shared" si="127"/>
        <v>#DIV/0!</v>
      </c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B203" s="57"/>
      <c r="AC203" s="57"/>
      <c r="AD203" s="57"/>
      <c r="AE203" s="57"/>
      <c r="AF203" s="57"/>
    </row>
    <row r="204" spans="1:32" ht="21" customHeight="1" x14ac:dyDescent="0.55000000000000004">
      <c r="A204" s="112"/>
      <c r="B204" s="232" t="s">
        <v>93</v>
      </c>
      <c r="C204" s="233" t="s">
        <v>138</v>
      </c>
      <c r="D204" s="232"/>
      <c r="E204" s="234">
        <f t="shared" ref="E204:F204" si="130">SUM(E195:E198,E201:E203)</f>
        <v>0</v>
      </c>
      <c r="F204" s="235">
        <f t="shared" si="130"/>
        <v>0</v>
      </c>
      <c r="G204" s="177">
        <f t="shared" si="125"/>
        <v>0</v>
      </c>
      <c r="H204" s="234">
        <f t="shared" ref="H204:I204" si="131">SUM(H195:H198,H201:H203)</f>
        <v>0</v>
      </c>
      <c r="I204" s="235">
        <f t="shared" si="131"/>
        <v>0</v>
      </c>
      <c r="J204" s="177">
        <f t="shared" si="126"/>
        <v>0</v>
      </c>
      <c r="K204" s="235">
        <f>SUM(K195:K198,K201:K203)</f>
        <v>0</v>
      </c>
      <c r="L204" s="178" t="e">
        <f t="shared" si="127"/>
        <v>#DIV/0!</v>
      </c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B204" s="57"/>
      <c r="AC204" s="57"/>
      <c r="AD204" s="57"/>
      <c r="AE204" s="57"/>
      <c r="AF204" s="57"/>
    </row>
    <row r="205" spans="1:32" ht="21" customHeight="1" x14ac:dyDescent="0.55000000000000004">
      <c r="A205" s="112">
        <v>114</v>
      </c>
      <c r="B205" s="106" t="s">
        <v>198</v>
      </c>
      <c r="C205" s="179" t="s">
        <v>291</v>
      </c>
      <c r="D205" s="107" t="s">
        <v>203</v>
      </c>
      <c r="E205" s="108"/>
      <c r="F205" s="109"/>
      <c r="G205" s="110">
        <f t="shared" si="125"/>
        <v>0</v>
      </c>
      <c r="H205" s="108"/>
      <c r="I205" s="109"/>
      <c r="J205" s="110">
        <f t="shared" si="126"/>
        <v>0</v>
      </c>
      <c r="K205" s="109"/>
      <c r="L205" s="111" t="e">
        <f t="shared" si="127"/>
        <v>#DIV/0!</v>
      </c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B205" s="57"/>
      <c r="AC205" s="57"/>
      <c r="AD205" s="57"/>
      <c r="AE205" s="57"/>
      <c r="AF205" s="57"/>
    </row>
    <row r="206" spans="1:32" ht="21" customHeight="1" x14ac:dyDescent="0.55000000000000004">
      <c r="A206" s="112"/>
      <c r="B206" s="119" t="s">
        <v>93</v>
      </c>
      <c r="C206" s="119"/>
      <c r="D206" s="120"/>
      <c r="E206" s="121">
        <f t="shared" ref="E206:F206" si="132">SUM(E204:E205)</f>
        <v>0</v>
      </c>
      <c r="F206" s="122">
        <f t="shared" si="132"/>
        <v>0</v>
      </c>
      <c r="G206" s="147">
        <f t="shared" si="125"/>
        <v>0</v>
      </c>
      <c r="H206" s="121">
        <f t="shared" ref="H206:I206" si="133">SUM(H204:H205)</f>
        <v>0</v>
      </c>
      <c r="I206" s="122">
        <f t="shared" si="133"/>
        <v>0</v>
      </c>
      <c r="J206" s="147">
        <f t="shared" si="126"/>
        <v>0</v>
      </c>
      <c r="K206" s="122">
        <f>SUM(K204:K205)</f>
        <v>0</v>
      </c>
      <c r="L206" s="123" t="e">
        <f t="shared" si="127"/>
        <v>#DIV/0!</v>
      </c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B206" s="57"/>
      <c r="AC206" s="57"/>
      <c r="AD206" s="57"/>
      <c r="AE206" s="57"/>
      <c r="AF206" s="57"/>
    </row>
    <row r="207" spans="1:32" ht="21" customHeight="1" x14ac:dyDescent="0.55000000000000004">
      <c r="A207" s="124"/>
      <c r="B207" s="125" t="s">
        <v>292</v>
      </c>
      <c r="C207" s="126"/>
      <c r="D207" s="148"/>
      <c r="E207" s="103"/>
      <c r="F207" s="128"/>
      <c r="G207" s="197"/>
      <c r="H207" s="103"/>
      <c r="I207" s="128"/>
      <c r="J207" s="197"/>
      <c r="K207" s="128"/>
      <c r="L207" s="103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  <c r="AA207" s="57"/>
      <c r="AB207" s="57"/>
      <c r="AC207" s="57"/>
      <c r="AD207" s="57"/>
      <c r="AE207" s="57"/>
      <c r="AF207" s="57"/>
    </row>
    <row r="208" spans="1:32" ht="21" customHeight="1" x14ac:dyDescent="0.55000000000000004">
      <c r="A208" s="112">
        <v>115</v>
      </c>
      <c r="B208" s="114" t="s">
        <v>293</v>
      </c>
      <c r="C208" s="236" t="s">
        <v>294</v>
      </c>
      <c r="D208" s="130" t="s">
        <v>203</v>
      </c>
      <c r="E208" s="131">
        <f t="shared" ref="E208:F208" si="134">SUM(E209:E210)</f>
        <v>0</v>
      </c>
      <c r="F208" s="162">
        <f t="shared" si="134"/>
        <v>0</v>
      </c>
      <c r="G208" s="118">
        <f t="shared" ref="G208:G221" si="135">IFERROR(ROUND((F208/E208)*100,2),0)</f>
        <v>0</v>
      </c>
      <c r="H208" s="131">
        <f t="shared" ref="H208:I208" si="136">SUM(H209:H210)</f>
        <v>0</v>
      </c>
      <c r="I208" s="162">
        <f t="shared" si="136"/>
        <v>0</v>
      </c>
      <c r="J208" s="118">
        <f t="shared" ref="J208:J221" si="137">IFERROR(ROUND((I208/H208)*100,2),0)</f>
        <v>0</v>
      </c>
      <c r="K208" s="162">
        <f>SUM(K209:K210)</f>
        <v>0</v>
      </c>
      <c r="L208" s="111" t="e">
        <f t="shared" ref="L208:L221" si="138">K208/F208</f>
        <v>#DIV/0!</v>
      </c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B208" s="57"/>
      <c r="AC208" s="57"/>
      <c r="AD208" s="57"/>
      <c r="AE208" s="57"/>
      <c r="AF208" s="57"/>
    </row>
    <row r="209" spans="1:32" ht="21" customHeight="1" x14ac:dyDescent="0.55000000000000004">
      <c r="A209" s="112"/>
      <c r="B209" s="106"/>
      <c r="C209" s="137" t="s">
        <v>295</v>
      </c>
      <c r="D209" s="152"/>
      <c r="E209" s="135"/>
      <c r="F209" s="109"/>
      <c r="G209" s="110">
        <f t="shared" si="135"/>
        <v>0</v>
      </c>
      <c r="H209" s="135"/>
      <c r="I209" s="109"/>
      <c r="J209" s="110">
        <f t="shared" si="137"/>
        <v>0</v>
      </c>
      <c r="K209" s="109"/>
      <c r="L209" s="111" t="e">
        <f t="shared" si="138"/>
        <v>#DIV/0!</v>
      </c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  <c r="AA209" s="57"/>
      <c r="AB209" s="57"/>
      <c r="AC209" s="57"/>
      <c r="AD209" s="57"/>
      <c r="AE209" s="57"/>
      <c r="AF209" s="57"/>
    </row>
    <row r="210" spans="1:32" ht="21" customHeight="1" x14ac:dyDescent="0.55000000000000004">
      <c r="A210" s="112"/>
      <c r="B210" s="106"/>
      <c r="C210" s="170" t="s">
        <v>296</v>
      </c>
      <c r="D210" s="152"/>
      <c r="E210" s="135"/>
      <c r="F210" s="109"/>
      <c r="G210" s="110">
        <f t="shared" si="135"/>
        <v>0</v>
      </c>
      <c r="H210" s="135"/>
      <c r="I210" s="109"/>
      <c r="J210" s="110">
        <f t="shared" si="137"/>
        <v>0</v>
      </c>
      <c r="K210" s="109"/>
      <c r="L210" s="111" t="e">
        <f t="shared" si="138"/>
        <v>#DIV/0!</v>
      </c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  <c r="AA210" s="57"/>
      <c r="AB210" s="57"/>
      <c r="AC210" s="57"/>
      <c r="AD210" s="57"/>
      <c r="AE210" s="57"/>
      <c r="AF210" s="57"/>
    </row>
    <row r="211" spans="1:32" ht="21" customHeight="1" x14ac:dyDescent="0.55000000000000004">
      <c r="A211" s="112">
        <v>116</v>
      </c>
      <c r="B211" s="114"/>
      <c r="C211" s="138" t="s">
        <v>297</v>
      </c>
      <c r="D211" s="130" t="s">
        <v>203</v>
      </c>
      <c r="E211" s="131">
        <f t="shared" ref="E211:F211" si="139">SUM(E212:E213)</f>
        <v>0</v>
      </c>
      <c r="F211" s="162">
        <f t="shared" si="139"/>
        <v>0</v>
      </c>
      <c r="G211" s="118">
        <f t="shared" si="135"/>
        <v>0</v>
      </c>
      <c r="H211" s="131">
        <f t="shared" ref="H211:I211" si="140">SUM(H212:H213)</f>
        <v>0</v>
      </c>
      <c r="I211" s="162">
        <f t="shared" si="140"/>
        <v>0</v>
      </c>
      <c r="J211" s="118">
        <f t="shared" si="137"/>
        <v>0</v>
      </c>
      <c r="K211" s="162">
        <f>SUM(K212:K213)</f>
        <v>0</v>
      </c>
      <c r="L211" s="111" t="e">
        <f t="shared" si="138"/>
        <v>#DIV/0!</v>
      </c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  <c r="AA211" s="57"/>
      <c r="AB211" s="57"/>
      <c r="AC211" s="57"/>
      <c r="AD211" s="57"/>
      <c r="AE211" s="57"/>
      <c r="AF211" s="57"/>
    </row>
    <row r="212" spans="1:32" ht="21" customHeight="1" x14ac:dyDescent="0.55000000000000004">
      <c r="A212" s="112"/>
      <c r="B212" s="106"/>
      <c r="C212" s="170" t="s">
        <v>298</v>
      </c>
      <c r="D212" s="152"/>
      <c r="E212" s="135"/>
      <c r="F212" s="109"/>
      <c r="G212" s="110">
        <f t="shared" si="135"/>
        <v>0</v>
      </c>
      <c r="H212" s="135"/>
      <c r="I212" s="109"/>
      <c r="J212" s="110">
        <f t="shared" si="137"/>
        <v>0</v>
      </c>
      <c r="K212" s="109"/>
      <c r="L212" s="111" t="e">
        <f t="shared" si="138"/>
        <v>#DIV/0!</v>
      </c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57"/>
      <c r="AB212" s="57"/>
      <c r="AC212" s="57"/>
      <c r="AD212" s="57"/>
      <c r="AE212" s="57"/>
      <c r="AF212" s="57"/>
    </row>
    <row r="213" spans="1:32" ht="21" customHeight="1" x14ac:dyDescent="0.55000000000000004">
      <c r="A213" s="112"/>
      <c r="B213" s="106"/>
      <c r="C213" s="170" t="s">
        <v>299</v>
      </c>
      <c r="D213" s="152"/>
      <c r="E213" s="135"/>
      <c r="F213" s="109"/>
      <c r="G213" s="110">
        <f t="shared" si="135"/>
        <v>0</v>
      </c>
      <c r="H213" s="135"/>
      <c r="I213" s="109"/>
      <c r="J213" s="110">
        <f t="shared" si="137"/>
        <v>0</v>
      </c>
      <c r="K213" s="109"/>
      <c r="L213" s="111" t="e">
        <f t="shared" si="138"/>
        <v>#DIV/0!</v>
      </c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  <c r="AA213" s="57"/>
      <c r="AB213" s="57"/>
      <c r="AC213" s="57"/>
      <c r="AD213" s="57"/>
      <c r="AE213" s="57"/>
      <c r="AF213" s="57"/>
    </row>
    <row r="214" spans="1:32" ht="21" customHeight="1" x14ac:dyDescent="0.55000000000000004">
      <c r="A214" s="112">
        <v>117</v>
      </c>
      <c r="B214" s="237" t="s">
        <v>300</v>
      </c>
      <c r="C214" s="155"/>
      <c r="D214" s="167" t="s">
        <v>301</v>
      </c>
      <c r="E214" s="131">
        <f t="shared" ref="E214:F214" si="141">SUM(E215:E219)</f>
        <v>0</v>
      </c>
      <c r="F214" s="162">
        <f t="shared" si="141"/>
        <v>0</v>
      </c>
      <c r="G214" s="118">
        <f t="shared" si="135"/>
        <v>0</v>
      </c>
      <c r="H214" s="131">
        <f t="shared" ref="H214:I214" si="142">SUM(H215:H219)</f>
        <v>0</v>
      </c>
      <c r="I214" s="162">
        <f t="shared" si="142"/>
        <v>0</v>
      </c>
      <c r="J214" s="118">
        <f t="shared" si="137"/>
        <v>0</v>
      </c>
      <c r="K214" s="162">
        <f>SUM(K215:K219)</f>
        <v>0</v>
      </c>
      <c r="L214" s="111" t="e">
        <f t="shared" si="138"/>
        <v>#DIV/0!</v>
      </c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  <c r="AA214" s="57"/>
      <c r="AB214" s="57"/>
      <c r="AC214" s="57"/>
      <c r="AD214" s="57"/>
      <c r="AE214" s="57"/>
      <c r="AF214" s="57"/>
    </row>
    <row r="215" spans="1:32" ht="21" customHeight="1" x14ac:dyDescent="0.55000000000000004">
      <c r="A215" s="112"/>
      <c r="B215" s="141"/>
      <c r="C215" s="133" t="s">
        <v>302</v>
      </c>
      <c r="D215" s="152"/>
      <c r="E215" s="135"/>
      <c r="F215" s="109"/>
      <c r="G215" s="110">
        <f t="shared" si="135"/>
        <v>0</v>
      </c>
      <c r="H215" s="135"/>
      <c r="I215" s="109"/>
      <c r="J215" s="110">
        <f t="shared" si="137"/>
        <v>0</v>
      </c>
      <c r="K215" s="109"/>
      <c r="L215" s="111" t="e">
        <f t="shared" si="138"/>
        <v>#DIV/0!</v>
      </c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B215" s="57"/>
      <c r="AC215" s="57"/>
      <c r="AD215" s="57"/>
      <c r="AE215" s="57"/>
      <c r="AF215" s="57"/>
    </row>
    <row r="216" spans="1:32" ht="21" customHeight="1" x14ac:dyDescent="0.55000000000000004">
      <c r="A216" s="112"/>
      <c r="B216" s="141"/>
      <c r="C216" s="133" t="s">
        <v>303</v>
      </c>
      <c r="D216" s="152"/>
      <c r="E216" s="135"/>
      <c r="F216" s="109"/>
      <c r="G216" s="110">
        <f t="shared" si="135"/>
        <v>0</v>
      </c>
      <c r="H216" s="135"/>
      <c r="I216" s="109"/>
      <c r="J216" s="110">
        <f t="shared" si="137"/>
        <v>0</v>
      </c>
      <c r="K216" s="109"/>
      <c r="L216" s="111" t="e">
        <f t="shared" si="138"/>
        <v>#DIV/0!</v>
      </c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B216" s="57"/>
      <c r="AC216" s="57"/>
      <c r="AD216" s="57"/>
      <c r="AE216" s="57"/>
      <c r="AF216" s="57"/>
    </row>
    <row r="217" spans="1:32" ht="21" customHeight="1" x14ac:dyDescent="0.55000000000000004">
      <c r="A217" s="112"/>
      <c r="B217" s="141"/>
      <c r="C217" s="133" t="s">
        <v>304</v>
      </c>
      <c r="D217" s="152"/>
      <c r="E217" s="135"/>
      <c r="F217" s="109"/>
      <c r="G217" s="110">
        <f t="shared" si="135"/>
        <v>0</v>
      </c>
      <c r="H217" s="135"/>
      <c r="I217" s="109"/>
      <c r="J217" s="110">
        <f t="shared" si="137"/>
        <v>0</v>
      </c>
      <c r="K217" s="109"/>
      <c r="L217" s="111" t="e">
        <f t="shared" si="138"/>
        <v>#DIV/0!</v>
      </c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B217" s="57"/>
      <c r="AC217" s="57"/>
      <c r="AD217" s="57"/>
      <c r="AE217" s="57"/>
      <c r="AF217" s="57"/>
    </row>
    <row r="218" spans="1:32" ht="21" customHeight="1" x14ac:dyDescent="0.55000000000000004">
      <c r="A218" s="112"/>
      <c r="B218" s="141"/>
      <c r="C218" s="133" t="s">
        <v>305</v>
      </c>
      <c r="D218" s="152"/>
      <c r="E218" s="135"/>
      <c r="F218" s="109"/>
      <c r="G218" s="110">
        <f t="shared" si="135"/>
        <v>0</v>
      </c>
      <c r="H218" s="135"/>
      <c r="I218" s="109"/>
      <c r="J218" s="110">
        <f t="shared" si="137"/>
        <v>0</v>
      </c>
      <c r="K218" s="109"/>
      <c r="L218" s="111" t="e">
        <f t="shared" si="138"/>
        <v>#DIV/0!</v>
      </c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B218" s="57"/>
      <c r="AC218" s="57"/>
      <c r="AD218" s="57"/>
      <c r="AE218" s="57"/>
      <c r="AF218" s="57"/>
    </row>
    <row r="219" spans="1:32" ht="21" customHeight="1" x14ac:dyDescent="0.55000000000000004">
      <c r="A219" s="112"/>
      <c r="B219" s="141"/>
      <c r="C219" s="133" t="s">
        <v>306</v>
      </c>
      <c r="D219" s="152"/>
      <c r="E219" s="135"/>
      <c r="F219" s="109"/>
      <c r="G219" s="110">
        <f t="shared" si="135"/>
        <v>0</v>
      </c>
      <c r="H219" s="135"/>
      <c r="I219" s="109"/>
      <c r="J219" s="110">
        <f t="shared" si="137"/>
        <v>0</v>
      </c>
      <c r="K219" s="109"/>
      <c r="L219" s="111" t="e">
        <f t="shared" si="138"/>
        <v>#DIV/0!</v>
      </c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57"/>
      <c r="AB219" s="57"/>
      <c r="AC219" s="57"/>
      <c r="AD219" s="57"/>
      <c r="AE219" s="57"/>
      <c r="AF219" s="57"/>
    </row>
    <row r="220" spans="1:32" ht="21" customHeight="1" x14ac:dyDescent="0.55000000000000004">
      <c r="A220" s="112"/>
      <c r="B220" s="119" t="s">
        <v>93</v>
      </c>
      <c r="C220" s="119"/>
      <c r="D220" s="120"/>
      <c r="E220" s="121">
        <f t="shared" ref="E220:F220" si="143">SUM(E208,E211,E214)</f>
        <v>0</v>
      </c>
      <c r="F220" s="122">
        <f t="shared" si="143"/>
        <v>0</v>
      </c>
      <c r="G220" s="238">
        <f t="shared" si="135"/>
        <v>0</v>
      </c>
      <c r="H220" s="121">
        <f t="shared" ref="H220:I220" si="144">SUM(H208,H211,H214)</f>
        <v>0</v>
      </c>
      <c r="I220" s="122">
        <f t="shared" si="144"/>
        <v>0</v>
      </c>
      <c r="J220" s="238">
        <f t="shared" si="137"/>
        <v>0</v>
      </c>
      <c r="K220" s="122">
        <f>SUM(K208,K211,K214)</f>
        <v>0</v>
      </c>
      <c r="L220" s="239" t="e">
        <f t="shared" si="138"/>
        <v>#DIV/0!</v>
      </c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B220" s="57"/>
      <c r="AC220" s="57"/>
      <c r="AD220" s="57"/>
      <c r="AE220" s="57"/>
      <c r="AF220" s="57"/>
    </row>
    <row r="221" spans="1:32" ht="21" customHeight="1" thickBot="1" x14ac:dyDescent="0.6">
      <c r="A221" s="240"/>
      <c r="B221" s="241" t="s">
        <v>307</v>
      </c>
      <c r="C221" s="242"/>
      <c r="D221" s="243"/>
      <c r="E221" s="244">
        <f t="shared" ref="E221:F221" si="145">SUM(E16,E35,E49,E61,E81,E99,E118,E137,E140,E158,E173,E176,E193,E206,E220)</f>
        <v>0</v>
      </c>
      <c r="F221" s="244">
        <f t="shared" si="145"/>
        <v>0</v>
      </c>
      <c r="G221" s="245">
        <f t="shared" si="135"/>
        <v>0</v>
      </c>
      <c r="H221" s="244">
        <f t="shared" ref="H221:I221" si="146">SUM(H16,H35,H49,H61,H81,H99,H118,H137,H140,H158,H173,H176,H193,H206,H220)</f>
        <v>0</v>
      </c>
      <c r="I221" s="244">
        <f t="shared" si="146"/>
        <v>0</v>
      </c>
      <c r="J221" s="245">
        <f t="shared" si="137"/>
        <v>0</v>
      </c>
      <c r="K221" s="244">
        <f>SUM(K16,K35,K49,K61,K81,K99,K118,K137,K140,K158,K173,K176,K193,K206,K220)</f>
        <v>0</v>
      </c>
      <c r="L221" s="246" t="e">
        <f t="shared" si="138"/>
        <v>#DIV/0!</v>
      </c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  <c r="AA221" s="57"/>
      <c r="AB221" s="57"/>
      <c r="AC221" s="57"/>
      <c r="AD221" s="57"/>
      <c r="AE221" s="57"/>
      <c r="AF221" s="57"/>
    </row>
    <row r="222" spans="1:32" ht="21" customHeight="1" thickTop="1" x14ac:dyDescent="0.55000000000000004">
      <c r="A222" s="247"/>
      <c r="B222" s="6"/>
      <c r="C222" s="6"/>
      <c r="D222" s="6"/>
      <c r="E222" s="248"/>
      <c r="F222" s="248"/>
      <c r="G222" s="248"/>
      <c r="H222" s="248"/>
      <c r="I222" s="248"/>
      <c r="J222" s="248"/>
      <c r="K222" s="248"/>
      <c r="L222" s="248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B222" s="57"/>
      <c r="AC222" s="57"/>
      <c r="AD222" s="57"/>
      <c r="AE222" s="57"/>
      <c r="AF222" s="57"/>
    </row>
    <row r="223" spans="1:32" ht="21" customHeight="1" x14ac:dyDescent="0.55000000000000004">
      <c r="A223" s="247"/>
      <c r="B223" s="6"/>
      <c r="C223" s="6"/>
      <c r="D223" s="6"/>
      <c r="E223" s="248"/>
      <c r="F223" s="248"/>
      <c r="G223" s="248"/>
      <c r="H223" s="248"/>
      <c r="I223" s="248"/>
      <c r="J223" s="248"/>
      <c r="K223" s="248"/>
      <c r="L223" s="248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B223" s="57"/>
      <c r="AC223" s="57"/>
      <c r="AD223" s="57"/>
      <c r="AE223" s="57"/>
      <c r="AF223" s="57"/>
    </row>
    <row r="224" spans="1:32" ht="21" customHeight="1" x14ac:dyDescent="0.55000000000000004">
      <c r="A224" s="247"/>
      <c r="B224" s="6"/>
      <c r="C224" s="6"/>
      <c r="D224" s="6"/>
      <c r="E224" s="248"/>
      <c r="F224" s="248"/>
      <c r="G224" s="248"/>
      <c r="H224" s="248"/>
      <c r="I224" s="248"/>
      <c r="J224" s="248"/>
      <c r="K224" s="248"/>
      <c r="L224" s="248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  <c r="AA224" s="57"/>
      <c r="AB224" s="57"/>
      <c r="AC224" s="57"/>
      <c r="AD224" s="57"/>
      <c r="AE224" s="57"/>
      <c r="AF224" s="57"/>
    </row>
    <row r="225" spans="1:32" ht="21" customHeight="1" x14ac:dyDescent="0.55000000000000004">
      <c r="A225" s="247"/>
      <c r="B225" s="6"/>
      <c r="C225" s="6"/>
      <c r="D225" s="6"/>
      <c r="E225" s="248"/>
      <c r="F225" s="248"/>
      <c r="G225" s="248"/>
      <c r="H225" s="248"/>
      <c r="I225" s="248"/>
      <c r="J225" s="248"/>
      <c r="K225" s="248"/>
      <c r="L225" s="248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57"/>
      <c r="AB225" s="57"/>
      <c r="AC225" s="57"/>
      <c r="AD225" s="57"/>
      <c r="AE225" s="57"/>
      <c r="AF225" s="57"/>
    </row>
    <row r="226" spans="1:32" ht="21" customHeight="1" x14ac:dyDescent="0.55000000000000004">
      <c r="A226" s="247"/>
      <c r="B226" s="6"/>
      <c r="C226" s="6"/>
      <c r="D226" s="6"/>
      <c r="E226" s="248"/>
      <c r="F226" s="248"/>
      <c r="G226" s="248"/>
      <c r="H226" s="248"/>
      <c r="I226" s="248"/>
      <c r="J226" s="248"/>
      <c r="K226" s="248"/>
      <c r="L226" s="248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  <c r="AA226" s="57"/>
      <c r="AB226" s="57"/>
      <c r="AC226" s="57"/>
      <c r="AD226" s="57"/>
      <c r="AE226" s="57"/>
      <c r="AF226" s="57"/>
    </row>
    <row r="227" spans="1:32" ht="21" customHeight="1" x14ac:dyDescent="0.55000000000000004">
      <c r="A227" s="247"/>
      <c r="B227" s="6"/>
      <c r="C227" s="6"/>
      <c r="D227" s="6"/>
      <c r="E227" s="248"/>
      <c r="F227" s="248"/>
      <c r="G227" s="248"/>
      <c r="H227" s="248"/>
      <c r="I227" s="248"/>
      <c r="J227" s="248"/>
      <c r="K227" s="248"/>
      <c r="L227" s="248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  <c r="AA227" s="57"/>
      <c r="AB227" s="57"/>
      <c r="AC227" s="57"/>
      <c r="AD227" s="57"/>
      <c r="AE227" s="57"/>
      <c r="AF227" s="57"/>
    </row>
    <row r="228" spans="1:32" ht="21" customHeight="1" x14ac:dyDescent="0.55000000000000004">
      <c r="A228" s="247"/>
      <c r="B228" s="6"/>
      <c r="C228" s="6"/>
      <c r="D228" s="6"/>
      <c r="E228" s="248"/>
      <c r="F228" s="248"/>
      <c r="G228" s="248"/>
      <c r="H228" s="248"/>
      <c r="I228" s="248"/>
      <c r="J228" s="248"/>
      <c r="K228" s="248"/>
      <c r="L228" s="248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  <c r="AA228" s="57"/>
      <c r="AB228" s="57"/>
      <c r="AC228" s="57"/>
      <c r="AD228" s="57"/>
      <c r="AE228" s="57"/>
      <c r="AF228" s="57"/>
    </row>
    <row r="229" spans="1:32" ht="21" customHeight="1" x14ac:dyDescent="0.55000000000000004">
      <c r="A229" s="247"/>
      <c r="B229" s="6"/>
      <c r="C229" s="6"/>
      <c r="D229" s="6"/>
      <c r="E229" s="248"/>
      <c r="F229" s="248"/>
      <c r="G229" s="248"/>
      <c r="H229" s="248"/>
      <c r="I229" s="248"/>
      <c r="J229" s="248"/>
      <c r="K229" s="248"/>
      <c r="L229" s="248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  <c r="AA229" s="57"/>
      <c r="AB229" s="57"/>
      <c r="AC229" s="57"/>
      <c r="AD229" s="57"/>
      <c r="AE229" s="57"/>
      <c r="AF229" s="57"/>
    </row>
    <row r="230" spans="1:32" ht="21" customHeight="1" x14ac:dyDescent="0.55000000000000004">
      <c r="A230" s="247"/>
      <c r="B230" s="6"/>
      <c r="C230" s="6"/>
      <c r="D230" s="6"/>
      <c r="E230" s="248"/>
      <c r="F230" s="248"/>
      <c r="G230" s="248"/>
      <c r="H230" s="248"/>
      <c r="I230" s="248"/>
      <c r="J230" s="248"/>
      <c r="K230" s="248"/>
      <c r="L230" s="248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B230" s="57"/>
      <c r="AC230" s="57"/>
      <c r="AD230" s="57"/>
      <c r="AE230" s="57"/>
      <c r="AF230" s="57"/>
    </row>
    <row r="231" spans="1:32" ht="21" customHeight="1" x14ac:dyDescent="0.55000000000000004">
      <c r="A231" s="247"/>
      <c r="B231" s="6"/>
      <c r="C231" s="6"/>
      <c r="D231" s="6"/>
      <c r="E231" s="248"/>
      <c r="F231" s="248"/>
      <c r="G231" s="248"/>
      <c r="H231" s="248"/>
      <c r="I231" s="248"/>
      <c r="J231" s="248"/>
      <c r="K231" s="248"/>
      <c r="L231" s="248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B231" s="57"/>
      <c r="AC231" s="57"/>
      <c r="AD231" s="57"/>
      <c r="AE231" s="57"/>
      <c r="AF231" s="57"/>
    </row>
    <row r="232" spans="1:32" ht="21" customHeight="1" x14ac:dyDescent="0.55000000000000004">
      <c r="A232" s="247"/>
      <c r="B232" s="6"/>
      <c r="C232" s="6"/>
      <c r="D232" s="6"/>
      <c r="E232" s="248"/>
      <c r="F232" s="248"/>
      <c r="G232" s="248"/>
      <c r="H232" s="248"/>
      <c r="I232" s="248"/>
      <c r="J232" s="248"/>
      <c r="K232" s="248"/>
      <c r="L232" s="248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B232" s="57"/>
      <c r="AC232" s="57"/>
      <c r="AD232" s="57"/>
      <c r="AE232" s="57"/>
      <c r="AF232" s="57"/>
    </row>
    <row r="233" spans="1:32" ht="21" customHeight="1" x14ac:dyDescent="0.55000000000000004">
      <c r="A233" s="247"/>
      <c r="B233" s="6"/>
      <c r="C233" s="6"/>
      <c r="D233" s="6"/>
      <c r="E233" s="248"/>
      <c r="F233" s="248"/>
      <c r="G233" s="248"/>
      <c r="H233" s="248"/>
      <c r="I233" s="248"/>
      <c r="J233" s="248"/>
      <c r="K233" s="248"/>
      <c r="L233" s="248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B233" s="57"/>
      <c r="AC233" s="57"/>
      <c r="AD233" s="57"/>
      <c r="AE233" s="57"/>
      <c r="AF233" s="57"/>
    </row>
    <row r="234" spans="1:32" ht="21" customHeight="1" x14ac:dyDescent="0.55000000000000004">
      <c r="A234" s="247"/>
      <c r="B234" s="6"/>
      <c r="C234" s="6"/>
      <c r="D234" s="6"/>
      <c r="E234" s="248"/>
      <c r="F234" s="248"/>
      <c r="G234" s="248"/>
      <c r="H234" s="248"/>
      <c r="I234" s="248"/>
      <c r="J234" s="248"/>
      <c r="K234" s="248"/>
      <c r="L234" s="248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B234" s="57"/>
      <c r="AC234" s="57"/>
      <c r="AD234" s="57"/>
      <c r="AE234" s="57"/>
      <c r="AF234" s="57"/>
    </row>
    <row r="235" spans="1:32" ht="21" customHeight="1" x14ac:dyDescent="0.55000000000000004">
      <c r="A235" s="247"/>
      <c r="B235" s="6"/>
      <c r="C235" s="6"/>
      <c r="D235" s="6"/>
      <c r="E235" s="248"/>
      <c r="F235" s="248"/>
      <c r="G235" s="248"/>
      <c r="H235" s="248"/>
      <c r="I235" s="248"/>
      <c r="J235" s="248"/>
      <c r="K235" s="248"/>
      <c r="L235" s="248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  <c r="AA235" s="57"/>
      <c r="AB235" s="57"/>
      <c r="AC235" s="57"/>
      <c r="AD235" s="57"/>
      <c r="AE235" s="57"/>
      <c r="AF235" s="57"/>
    </row>
    <row r="236" spans="1:32" ht="21" customHeight="1" x14ac:dyDescent="0.55000000000000004">
      <c r="A236" s="247"/>
      <c r="B236" s="6"/>
      <c r="C236" s="6"/>
      <c r="D236" s="6"/>
      <c r="E236" s="248"/>
      <c r="F236" s="248"/>
      <c r="G236" s="248"/>
      <c r="H236" s="248"/>
      <c r="I236" s="248"/>
      <c r="J236" s="248"/>
      <c r="K236" s="248"/>
      <c r="L236" s="248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B236" s="57"/>
      <c r="AC236" s="57"/>
      <c r="AD236" s="57"/>
      <c r="AE236" s="57"/>
      <c r="AF236" s="57"/>
    </row>
    <row r="237" spans="1:32" ht="21" customHeight="1" x14ac:dyDescent="0.55000000000000004">
      <c r="A237" s="247"/>
      <c r="B237" s="6"/>
      <c r="C237" s="6"/>
      <c r="D237" s="6"/>
      <c r="E237" s="248"/>
      <c r="F237" s="248"/>
      <c r="G237" s="248"/>
      <c r="H237" s="248"/>
      <c r="I237" s="248"/>
      <c r="J237" s="248"/>
      <c r="K237" s="248"/>
      <c r="L237" s="248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  <c r="AA237" s="57"/>
      <c r="AB237" s="57"/>
      <c r="AC237" s="57"/>
      <c r="AD237" s="57"/>
      <c r="AE237" s="57"/>
      <c r="AF237" s="57"/>
    </row>
    <row r="238" spans="1:32" ht="21" customHeight="1" x14ac:dyDescent="0.55000000000000004">
      <c r="A238" s="247"/>
      <c r="B238" s="6"/>
      <c r="C238" s="6"/>
      <c r="D238" s="6"/>
      <c r="E238" s="248"/>
      <c r="F238" s="248"/>
      <c r="G238" s="248"/>
      <c r="H238" s="248"/>
      <c r="I238" s="248"/>
      <c r="J238" s="248"/>
      <c r="K238" s="248"/>
      <c r="L238" s="248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  <c r="AA238" s="57"/>
      <c r="AB238" s="57"/>
      <c r="AC238" s="57"/>
      <c r="AD238" s="57"/>
      <c r="AE238" s="57"/>
      <c r="AF238" s="57"/>
    </row>
    <row r="239" spans="1:32" ht="21" customHeight="1" x14ac:dyDescent="0.55000000000000004">
      <c r="A239" s="247"/>
      <c r="B239" s="6"/>
      <c r="C239" s="6"/>
      <c r="D239" s="6"/>
      <c r="E239" s="248"/>
      <c r="F239" s="248"/>
      <c r="G239" s="248"/>
      <c r="H239" s="248"/>
      <c r="I239" s="248"/>
      <c r="J239" s="248"/>
      <c r="K239" s="248"/>
      <c r="L239" s="248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  <c r="AA239" s="57"/>
      <c r="AB239" s="57"/>
      <c r="AC239" s="57"/>
      <c r="AD239" s="57"/>
      <c r="AE239" s="57"/>
      <c r="AF239" s="57"/>
    </row>
    <row r="240" spans="1:32" ht="21" customHeight="1" x14ac:dyDescent="0.55000000000000004">
      <c r="A240" s="247"/>
      <c r="B240" s="6"/>
      <c r="C240" s="6"/>
      <c r="D240" s="6"/>
      <c r="E240" s="248"/>
      <c r="F240" s="248"/>
      <c r="G240" s="248"/>
      <c r="H240" s="248"/>
      <c r="I240" s="248"/>
      <c r="J240" s="248"/>
      <c r="K240" s="248"/>
      <c r="L240" s="248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  <c r="AA240" s="57"/>
      <c r="AB240" s="57"/>
      <c r="AC240" s="57"/>
      <c r="AD240" s="57"/>
      <c r="AE240" s="57"/>
      <c r="AF240" s="57"/>
    </row>
    <row r="241" spans="1:32" ht="21" customHeight="1" x14ac:dyDescent="0.55000000000000004">
      <c r="A241" s="247"/>
      <c r="B241" s="6"/>
      <c r="C241" s="6"/>
      <c r="D241" s="6"/>
      <c r="E241" s="248"/>
      <c r="F241" s="248"/>
      <c r="G241" s="248"/>
      <c r="H241" s="248"/>
      <c r="I241" s="248"/>
      <c r="J241" s="248"/>
      <c r="K241" s="248"/>
      <c r="L241" s="248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  <c r="AA241" s="57"/>
      <c r="AB241" s="57"/>
      <c r="AC241" s="57"/>
      <c r="AD241" s="57"/>
      <c r="AE241" s="57"/>
      <c r="AF241" s="57"/>
    </row>
    <row r="242" spans="1:32" ht="21" customHeight="1" x14ac:dyDescent="0.55000000000000004">
      <c r="A242" s="247"/>
      <c r="B242" s="6"/>
      <c r="C242" s="6"/>
      <c r="D242" s="6"/>
      <c r="E242" s="248"/>
      <c r="F242" s="248"/>
      <c r="G242" s="248"/>
      <c r="H242" s="248"/>
      <c r="I242" s="248"/>
      <c r="J242" s="248"/>
      <c r="K242" s="248"/>
      <c r="L242" s="248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  <c r="AA242" s="57"/>
      <c r="AB242" s="57"/>
      <c r="AC242" s="57"/>
      <c r="AD242" s="57"/>
      <c r="AE242" s="57"/>
      <c r="AF242" s="57"/>
    </row>
    <row r="243" spans="1:32" ht="21" customHeight="1" x14ac:dyDescent="0.55000000000000004">
      <c r="A243" s="247"/>
      <c r="B243" s="6"/>
      <c r="C243" s="6"/>
      <c r="D243" s="6"/>
      <c r="E243" s="248"/>
      <c r="F243" s="248"/>
      <c r="G243" s="248"/>
      <c r="H243" s="248"/>
      <c r="I243" s="248"/>
      <c r="J243" s="248"/>
      <c r="K243" s="248"/>
      <c r="L243" s="248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Y243" s="57"/>
      <c r="Z243" s="57"/>
      <c r="AA243" s="57"/>
      <c r="AB243" s="57"/>
      <c r="AC243" s="57"/>
      <c r="AD243" s="57"/>
      <c r="AE243" s="57"/>
      <c r="AF243" s="57"/>
    </row>
    <row r="244" spans="1:32" ht="21" customHeight="1" x14ac:dyDescent="0.55000000000000004">
      <c r="A244" s="247"/>
      <c r="B244" s="6"/>
      <c r="C244" s="6"/>
      <c r="D244" s="6"/>
      <c r="E244" s="248"/>
      <c r="F244" s="248"/>
      <c r="G244" s="248"/>
      <c r="H244" s="248"/>
      <c r="I244" s="248"/>
      <c r="J244" s="248"/>
      <c r="K244" s="248"/>
      <c r="L244" s="248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Y244" s="57"/>
      <c r="Z244" s="57"/>
      <c r="AA244" s="57"/>
      <c r="AB244" s="57"/>
      <c r="AC244" s="57"/>
      <c r="AD244" s="57"/>
      <c r="AE244" s="57"/>
      <c r="AF244" s="57"/>
    </row>
    <row r="245" spans="1:32" ht="21" customHeight="1" x14ac:dyDescent="0.55000000000000004">
      <c r="A245" s="247"/>
      <c r="B245" s="6"/>
      <c r="C245" s="6"/>
      <c r="D245" s="6"/>
      <c r="E245" s="248"/>
      <c r="F245" s="248"/>
      <c r="G245" s="248"/>
      <c r="H245" s="248"/>
      <c r="I245" s="248"/>
      <c r="J245" s="248"/>
      <c r="K245" s="248"/>
      <c r="L245" s="248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57"/>
      <c r="Z245" s="57"/>
      <c r="AA245" s="57"/>
      <c r="AB245" s="57"/>
      <c r="AC245" s="57"/>
      <c r="AD245" s="57"/>
      <c r="AE245" s="57"/>
      <c r="AF245" s="57"/>
    </row>
    <row r="246" spans="1:32" ht="21" customHeight="1" x14ac:dyDescent="0.55000000000000004">
      <c r="A246" s="247"/>
      <c r="B246" s="6"/>
      <c r="C246" s="6"/>
      <c r="D246" s="6"/>
      <c r="E246" s="248"/>
      <c r="F246" s="248"/>
      <c r="G246" s="248"/>
      <c r="H246" s="248"/>
      <c r="I246" s="248"/>
      <c r="J246" s="248"/>
      <c r="K246" s="248"/>
      <c r="L246" s="248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  <c r="AA246" s="57"/>
      <c r="AB246" s="57"/>
      <c r="AC246" s="57"/>
      <c r="AD246" s="57"/>
      <c r="AE246" s="57"/>
      <c r="AF246" s="57"/>
    </row>
    <row r="247" spans="1:32" ht="21" customHeight="1" x14ac:dyDescent="0.55000000000000004">
      <c r="A247" s="247"/>
      <c r="B247" s="6"/>
      <c r="C247" s="6"/>
      <c r="D247" s="6"/>
      <c r="E247" s="248"/>
      <c r="F247" s="248"/>
      <c r="G247" s="248"/>
      <c r="H247" s="248"/>
      <c r="I247" s="248"/>
      <c r="J247" s="248"/>
      <c r="K247" s="248"/>
      <c r="L247" s="248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  <c r="AA247" s="57"/>
      <c r="AB247" s="57"/>
      <c r="AC247" s="57"/>
      <c r="AD247" s="57"/>
      <c r="AE247" s="57"/>
      <c r="AF247" s="57"/>
    </row>
    <row r="248" spans="1:32" ht="21" customHeight="1" x14ac:dyDescent="0.55000000000000004">
      <c r="A248" s="247"/>
      <c r="B248" s="6"/>
      <c r="C248" s="6"/>
      <c r="D248" s="6"/>
      <c r="E248" s="248"/>
      <c r="F248" s="248"/>
      <c r="G248" s="248"/>
      <c r="H248" s="248"/>
      <c r="I248" s="248"/>
      <c r="J248" s="248"/>
      <c r="K248" s="248"/>
      <c r="L248" s="248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7"/>
      <c r="AA248" s="57"/>
      <c r="AB248" s="57"/>
      <c r="AC248" s="57"/>
      <c r="AD248" s="57"/>
      <c r="AE248" s="57"/>
      <c r="AF248" s="57"/>
    </row>
    <row r="249" spans="1:32" ht="21" customHeight="1" x14ac:dyDescent="0.55000000000000004">
      <c r="A249" s="247"/>
      <c r="B249" s="6"/>
      <c r="C249" s="6"/>
      <c r="D249" s="6"/>
      <c r="E249" s="248"/>
      <c r="F249" s="248"/>
      <c r="G249" s="248"/>
      <c r="H249" s="248"/>
      <c r="I249" s="248"/>
      <c r="J249" s="248"/>
      <c r="K249" s="248"/>
      <c r="L249" s="248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  <c r="AA249" s="57"/>
      <c r="AB249" s="57"/>
      <c r="AC249" s="57"/>
      <c r="AD249" s="57"/>
      <c r="AE249" s="57"/>
      <c r="AF249" s="57"/>
    </row>
    <row r="250" spans="1:32" ht="21" customHeight="1" x14ac:dyDescent="0.55000000000000004">
      <c r="A250" s="247"/>
      <c r="B250" s="6"/>
      <c r="C250" s="6"/>
      <c r="D250" s="6"/>
      <c r="E250" s="248"/>
      <c r="F250" s="248"/>
      <c r="G250" s="248"/>
      <c r="H250" s="248"/>
      <c r="I250" s="248"/>
      <c r="J250" s="248"/>
      <c r="K250" s="248"/>
      <c r="L250" s="248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Y250" s="57"/>
      <c r="Z250" s="57"/>
      <c r="AA250" s="57"/>
      <c r="AB250" s="57"/>
      <c r="AC250" s="57"/>
      <c r="AD250" s="57"/>
      <c r="AE250" s="57"/>
      <c r="AF250" s="57"/>
    </row>
    <row r="251" spans="1:32" ht="21" customHeight="1" x14ac:dyDescent="0.55000000000000004">
      <c r="A251" s="247"/>
      <c r="B251" s="6"/>
      <c r="C251" s="6"/>
      <c r="D251" s="6"/>
      <c r="E251" s="248"/>
      <c r="F251" s="248"/>
      <c r="G251" s="248"/>
      <c r="H251" s="248"/>
      <c r="I251" s="248"/>
      <c r="J251" s="248"/>
      <c r="K251" s="248"/>
      <c r="L251" s="248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7"/>
      <c r="AA251" s="57"/>
      <c r="AB251" s="57"/>
      <c r="AC251" s="57"/>
      <c r="AD251" s="57"/>
      <c r="AE251" s="57"/>
      <c r="AF251" s="57"/>
    </row>
    <row r="252" spans="1:32" ht="21" customHeight="1" x14ac:dyDescent="0.55000000000000004">
      <c r="A252" s="247"/>
      <c r="B252" s="6"/>
      <c r="C252" s="6"/>
      <c r="D252" s="6"/>
      <c r="E252" s="248"/>
      <c r="F252" s="248"/>
      <c r="G252" s="248"/>
      <c r="H252" s="248"/>
      <c r="I252" s="248"/>
      <c r="J252" s="248"/>
      <c r="K252" s="248"/>
      <c r="L252" s="248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  <c r="AA252" s="57"/>
      <c r="AB252" s="57"/>
      <c r="AC252" s="57"/>
      <c r="AD252" s="57"/>
      <c r="AE252" s="57"/>
      <c r="AF252" s="57"/>
    </row>
    <row r="253" spans="1:32" ht="21" customHeight="1" x14ac:dyDescent="0.55000000000000004">
      <c r="A253" s="247"/>
      <c r="B253" s="6"/>
      <c r="C253" s="6"/>
      <c r="D253" s="6"/>
      <c r="E253" s="248"/>
      <c r="F253" s="248"/>
      <c r="G253" s="248"/>
      <c r="H253" s="248"/>
      <c r="I253" s="248"/>
      <c r="J253" s="248"/>
      <c r="K253" s="248"/>
      <c r="L253" s="248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  <c r="AA253" s="57"/>
      <c r="AB253" s="57"/>
      <c r="AC253" s="57"/>
      <c r="AD253" s="57"/>
      <c r="AE253" s="57"/>
      <c r="AF253" s="57"/>
    </row>
    <row r="254" spans="1:32" ht="21" customHeight="1" x14ac:dyDescent="0.55000000000000004">
      <c r="A254" s="247"/>
      <c r="B254" s="6"/>
      <c r="C254" s="6"/>
      <c r="D254" s="6"/>
      <c r="E254" s="248"/>
      <c r="F254" s="248"/>
      <c r="G254" s="248"/>
      <c r="H254" s="248"/>
      <c r="I254" s="248"/>
      <c r="J254" s="248"/>
      <c r="K254" s="248"/>
      <c r="L254" s="248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  <c r="AA254" s="57"/>
      <c r="AB254" s="57"/>
      <c r="AC254" s="57"/>
      <c r="AD254" s="57"/>
      <c r="AE254" s="57"/>
      <c r="AF254" s="57"/>
    </row>
    <row r="255" spans="1:32" ht="21" customHeight="1" x14ac:dyDescent="0.55000000000000004">
      <c r="A255" s="247"/>
      <c r="B255" s="6"/>
      <c r="C255" s="6"/>
      <c r="D255" s="6"/>
      <c r="E255" s="248"/>
      <c r="F255" s="248"/>
      <c r="G255" s="248"/>
      <c r="H255" s="248"/>
      <c r="I255" s="248"/>
      <c r="J255" s="248"/>
      <c r="K255" s="248"/>
      <c r="L255" s="248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Y255" s="57"/>
      <c r="Z255" s="57"/>
      <c r="AA255" s="57"/>
      <c r="AB255" s="57"/>
      <c r="AC255" s="57"/>
      <c r="AD255" s="57"/>
      <c r="AE255" s="57"/>
      <c r="AF255" s="57"/>
    </row>
    <row r="256" spans="1:32" ht="21" customHeight="1" x14ac:dyDescent="0.55000000000000004">
      <c r="A256" s="247"/>
      <c r="B256" s="6"/>
      <c r="C256" s="6"/>
      <c r="D256" s="6"/>
      <c r="E256" s="248"/>
      <c r="F256" s="248"/>
      <c r="G256" s="248"/>
      <c r="H256" s="248"/>
      <c r="I256" s="248"/>
      <c r="J256" s="248"/>
      <c r="K256" s="248"/>
      <c r="L256" s="248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Y256" s="57"/>
      <c r="Z256" s="57"/>
      <c r="AA256" s="57"/>
      <c r="AB256" s="57"/>
      <c r="AC256" s="57"/>
      <c r="AD256" s="57"/>
      <c r="AE256" s="57"/>
      <c r="AF256" s="57"/>
    </row>
    <row r="257" spans="1:32" ht="21" customHeight="1" x14ac:dyDescent="0.55000000000000004">
      <c r="A257" s="247"/>
      <c r="B257" s="6"/>
      <c r="C257" s="6"/>
      <c r="D257" s="6"/>
      <c r="E257" s="248"/>
      <c r="F257" s="248"/>
      <c r="G257" s="248"/>
      <c r="H257" s="248"/>
      <c r="I257" s="248"/>
      <c r="J257" s="248"/>
      <c r="K257" s="248"/>
      <c r="L257" s="248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Y257" s="57"/>
      <c r="Z257" s="57"/>
      <c r="AA257" s="57"/>
      <c r="AB257" s="57"/>
      <c r="AC257" s="57"/>
      <c r="AD257" s="57"/>
      <c r="AE257" s="57"/>
      <c r="AF257" s="57"/>
    </row>
    <row r="258" spans="1:32" ht="21" customHeight="1" x14ac:dyDescent="0.55000000000000004">
      <c r="A258" s="247"/>
      <c r="B258" s="6"/>
      <c r="C258" s="6"/>
      <c r="D258" s="6"/>
      <c r="E258" s="248"/>
      <c r="F258" s="248"/>
      <c r="G258" s="248"/>
      <c r="H258" s="248"/>
      <c r="I258" s="248"/>
      <c r="J258" s="248"/>
      <c r="K258" s="248"/>
      <c r="L258" s="248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Y258" s="57"/>
      <c r="Z258" s="57"/>
      <c r="AA258" s="57"/>
      <c r="AB258" s="57"/>
      <c r="AC258" s="57"/>
      <c r="AD258" s="57"/>
      <c r="AE258" s="57"/>
      <c r="AF258" s="57"/>
    </row>
    <row r="259" spans="1:32" ht="21" customHeight="1" x14ac:dyDescent="0.55000000000000004">
      <c r="A259" s="247"/>
      <c r="B259" s="6"/>
      <c r="C259" s="6"/>
      <c r="D259" s="6"/>
      <c r="E259" s="248"/>
      <c r="F259" s="248"/>
      <c r="G259" s="248"/>
      <c r="H259" s="248"/>
      <c r="I259" s="248"/>
      <c r="J259" s="248"/>
      <c r="K259" s="248"/>
      <c r="L259" s="248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Y259" s="57"/>
      <c r="Z259" s="57"/>
      <c r="AA259" s="57"/>
      <c r="AB259" s="57"/>
      <c r="AC259" s="57"/>
      <c r="AD259" s="57"/>
      <c r="AE259" s="57"/>
      <c r="AF259" s="57"/>
    </row>
    <row r="260" spans="1:32" ht="21" customHeight="1" x14ac:dyDescent="0.55000000000000004">
      <c r="A260" s="247"/>
      <c r="B260" s="6"/>
      <c r="C260" s="6"/>
      <c r="D260" s="6"/>
      <c r="E260" s="248"/>
      <c r="F260" s="248"/>
      <c r="G260" s="248"/>
      <c r="H260" s="248"/>
      <c r="I260" s="248"/>
      <c r="J260" s="248"/>
      <c r="K260" s="248"/>
      <c r="L260" s="248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Y260" s="57"/>
      <c r="Z260" s="57"/>
      <c r="AA260" s="57"/>
      <c r="AB260" s="57"/>
      <c r="AC260" s="57"/>
      <c r="AD260" s="57"/>
      <c r="AE260" s="57"/>
      <c r="AF260" s="57"/>
    </row>
    <row r="261" spans="1:32" ht="21" customHeight="1" x14ac:dyDescent="0.55000000000000004">
      <c r="A261" s="247"/>
      <c r="B261" s="6"/>
      <c r="C261" s="6"/>
      <c r="D261" s="6"/>
      <c r="E261" s="248"/>
      <c r="F261" s="248"/>
      <c r="G261" s="248"/>
      <c r="H261" s="248"/>
      <c r="I261" s="248"/>
      <c r="J261" s="248"/>
      <c r="K261" s="248"/>
      <c r="L261" s="248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Y261" s="57"/>
      <c r="Z261" s="57"/>
      <c r="AA261" s="57"/>
      <c r="AB261" s="57"/>
      <c r="AC261" s="57"/>
      <c r="AD261" s="57"/>
      <c r="AE261" s="57"/>
      <c r="AF261" s="57"/>
    </row>
    <row r="262" spans="1:32" ht="21" customHeight="1" x14ac:dyDescent="0.55000000000000004">
      <c r="A262" s="247"/>
      <c r="B262" s="6"/>
      <c r="C262" s="6"/>
      <c r="D262" s="6"/>
      <c r="E262" s="248"/>
      <c r="F262" s="248"/>
      <c r="G262" s="248"/>
      <c r="H262" s="248"/>
      <c r="I262" s="248"/>
      <c r="J262" s="248"/>
      <c r="K262" s="248"/>
      <c r="L262" s="248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  <c r="AA262" s="57"/>
      <c r="AB262" s="57"/>
      <c r="AC262" s="57"/>
      <c r="AD262" s="57"/>
      <c r="AE262" s="57"/>
      <c r="AF262" s="57"/>
    </row>
    <row r="263" spans="1:32" ht="24" customHeight="1" x14ac:dyDescent="0.55000000000000004">
      <c r="A263" s="247"/>
      <c r="B263" s="6"/>
      <c r="C263" s="6"/>
      <c r="D263" s="6"/>
      <c r="E263" s="248"/>
      <c r="F263" s="248"/>
      <c r="G263" s="248"/>
      <c r="H263" s="248"/>
      <c r="I263" s="248"/>
      <c r="J263" s="248"/>
      <c r="K263" s="248"/>
      <c r="L263" s="248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  <c r="AA263" s="57"/>
      <c r="AB263" s="57"/>
      <c r="AC263" s="57"/>
      <c r="AD263" s="57"/>
      <c r="AE263" s="57"/>
      <c r="AF263" s="57"/>
    </row>
    <row r="264" spans="1:32" ht="24" customHeight="1" x14ac:dyDescent="0.55000000000000004">
      <c r="A264" s="247"/>
      <c r="B264" s="6"/>
      <c r="C264" s="6"/>
      <c r="D264" s="6"/>
      <c r="E264" s="248"/>
      <c r="F264" s="248"/>
      <c r="G264" s="248"/>
      <c r="H264" s="248"/>
      <c r="I264" s="248"/>
      <c r="J264" s="248"/>
      <c r="K264" s="248"/>
      <c r="L264" s="248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Y264" s="57"/>
      <c r="Z264" s="57"/>
      <c r="AA264" s="57"/>
      <c r="AB264" s="57"/>
      <c r="AC264" s="57"/>
      <c r="AD264" s="57"/>
      <c r="AE264" s="57"/>
      <c r="AF264" s="57"/>
    </row>
    <row r="265" spans="1:32" ht="24" customHeight="1" x14ac:dyDescent="0.55000000000000004">
      <c r="A265" s="247"/>
      <c r="B265" s="6"/>
      <c r="C265" s="6"/>
      <c r="D265" s="6"/>
      <c r="E265" s="248"/>
      <c r="F265" s="248"/>
      <c r="G265" s="248"/>
      <c r="H265" s="248"/>
      <c r="I265" s="248"/>
      <c r="J265" s="248"/>
      <c r="K265" s="248"/>
      <c r="L265" s="248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Y265" s="57"/>
      <c r="Z265" s="57"/>
      <c r="AA265" s="57"/>
      <c r="AB265" s="57"/>
      <c r="AC265" s="57"/>
      <c r="AD265" s="57"/>
      <c r="AE265" s="57"/>
      <c r="AF265" s="57"/>
    </row>
    <row r="266" spans="1:32" ht="24" customHeight="1" x14ac:dyDescent="0.55000000000000004">
      <c r="A266" s="247"/>
      <c r="B266" s="6"/>
      <c r="C266" s="6"/>
      <c r="D266" s="6"/>
      <c r="E266" s="248"/>
      <c r="F266" s="248"/>
      <c r="G266" s="248"/>
      <c r="H266" s="248"/>
      <c r="I266" s="248"/>
      <c r="J266" s="248"/>
      <c r="K266" s="248"/>
      <c r="L266" s="248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Y266" s="57"/>
      <c r="Z266" s="57"/>
      <c r="AA266" s="57"/>
      <c r="AB266" s="57"/>
      <c r="AC266" s="57"/>
      <c r="AD266" s="57"/>
      <c r="AE266" s="57"/>
      <c r="AF266" s="57"/>
    </row>
    <row r="267" spans="1:32" ht="24" customHeight="1" x14ac:dyDescent="0.55000000000000004">
      <c r="A267" s="247"/>
      <c r="B267" s="6"/>
      <c r="C267" s="6"/>
      <c r="D267" s="6"/>
      <c r="E267" s="248"/>
      <c r="F267" s="248"/>
      <c r="G267" s="248"/>
      <c r="H267" s="248"/>
      <c r="I267" s="248"/>
      <c r="J267" s="248"/>
      <c r="K267" s="248"/>
      <c r="L267" s="248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Y267" s="57"/>
      <c r="Z267" s="57"/>
      <c r="AA267" s="57"/>
      <c r="AB267" s="57"/>
      <c r="AC267" s="57"/>
      <c r="AD267" s="57"/>
      <c r="AE267" s="57"/>
      <c r="AF267" s="57"/>
    </row>
    <row r="268" spans="1:32" ht="24" customHeight="1" x14ac:dyDescent="0.55000000000000004">
      <c r="A268" s="247"/>
      <c r="B268" s="6"/>
      <c r="C268" s="6"/>
      <c r="D268" s="6"/>
      <c r="E268" s="248"/>
      <c r="F268" s="248"/>
      <c r="G268" s="248"/>
      <c r="H268" s="248"/>
      <c r="I268" s="248"/>
      <c r="J268" s="248"/>
      <c r="K268" s="248"/>
      <c r="L268" s="248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  <c r="Z268" s="57"/>
      <c r="AA268" s="57"/>
      <c r="AB268" s="57"/>
      <c r="AC268" s="57"/>
      <c r="AD268" s="57"/>
      <c r="AE268" s="57"/>
      <c r="AF268" s="57"/>
    </row>
    <row r="269" spans="1:32" ht="24" customHeight="1" x14ac:dyDescent="0.55000000000000004">
      <c r="A269" s="247"/>
      <c r="B269" s="6"/>
      <c r="C269" s="6"/>
      <c r="D269" s="6"/>
      <c r="E269" s="248"/>
      <c r="F269" s="248"/>
      <c r="G269" s="248"/>
      <c r="H269" s="248"/>
      <c r="I269" s="248"/>
      <c r="J269" s="248"/>
      <c r="K269" s="248"/>
      <c r="L269" s="248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Y269" s="57"/>
      <c r="Z269" s="57"/>
      <c r="AA269" s="57"/>
      <c r="AB269" s="57"/>
      <c r="AC269" s="57"/>
      <c r="AD269" s="57"/>
      <c r="AE269" s="57"/>
      <c r="AF269" s="57"/>
    </row>
    <row r="270" spans="1:32" ht="24" customHeight="1" x14ac:dyDescent="0.55000000000000004">
      <c r="A270" s="247"/>
      <c r="B270" s="6"/>
      <c r="C270" s="6"/>
      <c r="D270" s="6"/>
      <c r="E270" s="248"/>
      <c r="F270" s="248"/>
      <c r="G270" s="248"/>
      <c r="H270" s="248"/>
      <c r="I270" s="248"/>
      <c r="J270" s="248"/>
      <c r="K270" s="248"/>
      <c r="L270" s="248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  <c r="AA270" s="57"/>
      <c r="AB270" s="57"/>
      <c r="AC270" s="57"/>
      <c r="AD270" s="57"/>
      <c r="AE270" s="57"/>
      <c r="AF270" s="57"/>
    </row>
    <row r="271" spans="1:32" ht="24" customHeight="1" x14ac:dyDescent="0.55000000000000004">
      <c r="A271" s="247"/>
      <c r="B271" s="6"/>
      <c r="C271" s="6"/>
      <c r="D271" s="6"/>
      <c r="E271" s="248"/>
      <c r="F271" s="248"/>
      <c r="G271" s="248"/>
      <c r="H271" s="248"/>
      <c r="I271" s="248"/>
      <c r="J271" s="248"/>
      <c r="K271" s="248"/>
      <c r="L271" s="248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  <c r="AA271" s="57"/>
      <c r="AB271" s="57"/>
      <c r="AC271" s="57"/>
      <c r="AD271" s="57"/>
      <c r="AE271" s="57"/>
      <c r="AF271" s="57"/>
    </row>
    <row r="272" spans="1:32" ht="24" customHeight="1" x14ac:dyDescent="0.55000000000000004">
      <c r="A272" s="247"/>
      <c r="B272" s="6"/>
      <c r="C272" s="6"/>
      <c r="D272" s="6"/>
      <c r="E272" s="248"/>
      <c r="F272" s="248"/>
      <c r="G272" s="248"/>
      <c r="H272" s="248"/>
      <c r="I272" s="248"/>
      <c r="J272" s="248"/>
      <c r="K272" s="248"/>
      <c r="L272" s="248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  <c r="AA272" s="57"/>
      <c r="AB272" s="57"/>
      <c r="AC272" s="57"/>
      <c r="AD272" s="57"/>
      <c r="AE272" s="57"/>
      <c r="AF272" s="57"/>
    </row>
    <row r="273" spans="1:32" ht="24" customHeight="1" x14ac:dyDescent="0.55000000000000004">
      <c r="A273" s="247"/>
      <c r="B273" s="6"/>
      <c r="C273" s="6"/>
      <c r="D273" s="6"/>
      <c r="E273" s="248"/>
      <c r="F273" s="248"/>
      <c r="G273" s="248"/>
      <c r="H273" s="248"/>
      <c r="I273" s="248"/>
      <c r="J273" s="248"/>
      <c r="K273" s="248"/>
      <c r="L273" s="248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Y273" s="57"/>
      <c r="Z273" s="57"/>
      <c r="AA273" s="57"/>
      <c r="AB273" s="57"/>
      <c r="AC273" s="57"/>
      <c r="AD273" s="57"/>
      <c r="AE273" s="57"/>
      <c r="AF273" s="57"/>
    </row>
    <row r="274" spans="1:32" ht="24" customHeight="1" x14ac:dyDescent="0.55000000000000004">
      <c r="A274" s="247"/>
      <c r="B274" s="6"/>
      <c r="C274" s="6"/>
      <c r="D274" s="6"/>
      <c r="E274" s="248"/>
      <c r="F274" s="248"/>
      <c r="G274" s="248"/>
      <c r="H274" s="248"/>
      <c r="I274" s="248"/>
      <c r="J274" s="248"/>
      <c r="K274" s="248"/>
      <c r="L274" s="248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  <c r="AA274" s="57"/>
      <c r="AB274" s="57"/>
      <c r="AC274" s="57"/>
      <c r="AD274" s="57"/>
      <c r="AE274" s="57"/>
      <c r="AF274" s="57"/>
    </row>
    <row r="275" spans="1:32" ht="24" customHeight="1" x14ac:dyDescent="0.55000000000000004">
      <c r="A275" s="247"/>
      <c r="B275" s="6"/>
      <c r="C275" s="6"/>
      <c r="D275" s="6"/>
      <c r="E275" s="248"/>
      <c r="F275" s="248"/>
      <c r="G275" s="248"/>
      <c r="H275" s="248"/>
      <c r="I275" s="248"/>
      <c r="J275" s="248"/>
      <c r="K275" s="248"/>
      <c r="L275" s="248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Y275" s="57"/>
      <c r="Z275" s="57"/>
      <c r="AA275" s="57"/>
      <c r="AB275" s="57"/>
      <c r="AC275" s="57"/>
      <c r="AD275" s="57"/>
      <c r="AE275" s="57"/>
      <c r="AF275" s="57"/>
    </row>
    <row r="276" spans="1:32" ht="24" customHeight="1" x14ac:dyDescent="0.55000000000000004">
      <c r="A276" s="247"/>
      <c r="B276" s="6"/>
      <c r="C276" s="6"/>
      <c r="D276" s="6"/>
      <c r="E276" s="248"/>
      <c r="F276" s="248"/>
      <c r="G276" s="248"/>
      <c r="H276" s="248"/>
      <c r="I276" s="248"/>
      <c r="J276" s="248"/>
      <c r="K276" s="248"/>
      <c r="L276" s="248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Y276" s="57"/>
      <c r="Z276" s="57"/>
      <c r="AA276" s="57"/>
      <c r="AB276" s="57"/>
      <c r="AC276" s="57"/>
      <c r="AD276" s="57"/>
      <c r="AE276" s="57"/>
      <c r="AF276" s="57"/>
    </row>
    <row r="277" spans="1:32" ht="24" customHeight="1" x14ac:dyDescent="0.55000000000000004">
      <c r="A277" s="247"/>
      <c r="B277" s="6"/>
      <c r="C277" s="6"/>
      <c r="D277" s="6"/>
      <c r="E277" s="248"/>
      <c r="F277" s="248"/>
      <c r="G277" s="248"/>
      <c r="H277" s="248"/>
      <c r="I277" s="248"/>
      <c r="J277" s="248"/>
      <c r="K277" s="248"/>
      <c r="L277" s="248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Y277" s="57"/>
      <c r="Z277" s="57"/>
      <c r="AA277" s="57"/>
      <c r="AB277" s="57"/>
      <c r="AC277" s="57"/>
      <c r="AD277" s="57"/>
      <c r="AE277" s="57"/>
      <c r="AF277" s="57"/>
    </row>
    <row r="278" spans="1:32" ht="24" customHeight="1" x14ac:dyDescent="0.55000000000000004">
      <c r="A278" s="247"/>
      <c r="B278" s="6"/>
      <c r="C278" s="6"/>
      <c r="D278" s="6"/>
      <c r="E278" s="248"/>
      <c r="F278" s="248"/>
      <c r="G278" s="248"/>
      <c r="H278" s="248"/>
      <c r="I278" s="248"/>
      <c r="J278" s="248"/>
      <c r="K278" s="248"/>
      <c r="L278" s="248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Y278" s="57"/>
      <c r="Z278" s="57"/>
      <c r="AA278" s="57"/>
      <c r="AB278" s="57"/>
      <c r="AC278" s="57"/>
      <c r="AD278" s="57"/>
      <c r="AE278" s="57"/>
      <c r="AF278" s="57"/>
    </row>
    <row r="279" spans="1:32" ht="24" customHeight="1" x14ac:dyDescent="0.55000000000000004">
      <c r="A279" s="247"/>
      <c r="B279" s="6"/>
      <c r="C279" s="6"/>
      <c r="D279" s="6"/>
      <c r="E279" s="248"/>
      <c r="F279" s="248"/>
      <c r="G279" s="248"/>
      <c r="H279" s="248"/>
      <c r="I279" s="248"/>
      <c r="J279" s="248"/>
      <c r="K279" s="248"/>
      <c r="L279" s="248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Y279" s="57"/>
      <c r="Z279" s="57"/>
      <c r="AA279" s="57"/>
      <c r="AB279" s="57"/>
      <c r="AC279" s="57"/>
      <c r="AD279" s="57"/>
      <c r="AE279" s="57"/>
      <c r="AF279" s="57"/>
    </row>
    <row r="280" spans="1:32" ht="24" customHeight="1" x14ac:dyDescent="0.55000000000000004">
      <c r="A280" s="247"/>
      <c r="B280" s="6"/>
      <c r="C280" s="6"/>
      <c r="D280" s="6"/>
      <c r="E280" s="248"/>
      <c r="F280" s="248"/>
      <c r="G280" s="248"/>
      <c r="H280" s="248"/>
      <c r="I280" s="248"/>
      <c r="J280" s="248"/>
      <c r="K280" s="248"/>
      <c r="L280" s="248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Y280" s="57"/>
      <c r="Z280" s="57"/>
      <c r="AA280" s="57"/>
      <c r="AB280" s="57"/>
      <c r="AC280" s="57"/>
      <c r="AD280" s="57"/>
      <c r="AE280" s="57"/>
      <c r="AF280" s="57"/>
    </row>
    <row r="281" spans="1:32" ht="24" customHeight="1" x14ac:dyDescent="0.55000000000000004">
      <c r="A281" s="247"/>
      <c r="B281" s="6"/>
      <c r="C281" s="6"/>
      <c r="D281" s="6"/>
      <c r="E281" s="248"/>
      <c r="F281" s="248"/>
      <c r="G281" s="248"/>
      <c r="H281" s="248"/>
      <c r="I281" s="248"/>
      <c r="J281" s="248"/>
      <c r="K281" s="248"/>
      <c r="L281" s="248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Y281" s="57"/>
      <c r="Z281" s="57"/>
      <c r="AA281" s="57"/>
      <c r="AB281" s="57"/>
      <c r="AC281" s="57"/>
      <c r="AD281" s="57"/>
      <c r="AE281" s="57"/>
      <c r="AF281" s="57"/>
    </row>
    <row r="282" spans="1:32" ht="24" customHeight="1" x14ac:dyDescent="0.55000000000000004">
      <c r="A282" s="247"/>
      <c r="B282" s="6"/>
      <c r="C282" s="6"/>
      <c r="D282" s="6"/>
      <c r="E282" s="248"/>
      <c r="F282" s="248"/>
      <c r="G282" s="248"/>
      <c r="H282" s="248"/>
      <c r="I282" s="248"/>
      <c r="J282" s="248"/>
      <c r="K282" s="248"/>
      <c r="L282" s="248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Y282" s="57"/>
      <c r="Z282" s="57"/>
      <c r="AA282" s="57"/>
      <c r="AB282" s="57"/>
      <c r="AC282" s="57"/>
      <c r="AD282" s="57"/>
      <c r="AE282" s="57"/>
      <c r="AF282" s="57"/>
    </row>
    <row r="283" spans="1:32" ht="24" customHeight="1" x14ac:dyDescent="0.55000000000000004">
      <c r="A283" s="247"/>
      <c r="B283" s="6"/>
      <c r="C283" s="6"/>
      <c r="D283" s="6"/>
      <c r="E283" s="248"/>
      <c r="F283" s="248"/>
      <c r="G283" s="248"/>
      <c r="H283" s="248"/>
      <c r="I283" s="248"/>
      <c r="J283" s="248"/>
      <c r="K283" s="248"/>
      <c r="L283" s="248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Y283" s="57"/>
      <c r="Z283" s="57"/>
      <c r="AA283" s="57"/>
      <c r="AB283" s="57"/>
      <c r="AC283" s="57"/>
      <c r="AD283" s="57"/>
      <c r="AE283" s="57"/>
      <c r="AF283" s="57"/>
    </row>
    <row r="284" spans="1:32" ht="24" customHeight="1" x14ac:dyDescent="0.55000000000000004">
      <c r="A284" s="247"/>
      <c r="B284" s="6"/>
      <c r="C284" s="6"/>
      <c r="D284" s="6"/>
      <c r="E284" s="248"/>
      <c r="F284" s="248"/>
      <c r="G284" s="248"/>
      <c r="H284" s="248"/>
      <c r="I284" s="248"/>
      <c r="J284" s="248"/>
      <c r="K284" s="248"/>
      <c r="L284" s="248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Y284" s="57"/>
      <c r="Z284" s="57"/>
      <c r="AA284" s="57"/>
      <c r="AB284" s="57"/>
      <c r="AC284" s="57"/>
      <c r="AD284" s="57"/>
      <c r="AE284" s="57"/>
      <c r="AF284" s="57"/>
    </row>
    <row r="285" spans="1:32" ht="24" customHeight="1" x14ac:dyDescent="0.55000000000000004">
      <c r="A285" s="247"/>
      <c r="B285" s="6"/>
      <c r="C285" s="6"/>
      <c r="D285" s="6"/>
      <c r="E285" s="248"/>
      <c r="F285" s="248"/>
      <c r="G285" s="248"/>
      <c r="H285" s="248"/>
      <c r="I285" s="248"/>
      <c r="J285" s="248"/>
      <c r="K285" s="248"/>
      <c r="L285" s="248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Y285" s="57"/>
      <c r="Z285" s="57"/>
      <c r="AA285" s="57"/>
      <c r="AB285" s="57"/>
      <c r="AC285" s="57"/>
      <c r="AD285" s="57"/>
      <c r="AE285" s="57"/>
      <c r="AF285" s="57"/>
    </row>
    <row r="286" spans="1:32" ht="24" customHeight="1" x14ac:dyDescent="0.55000000000000004">
      <c r="A286" s="247"/>
      <c r="B286" s="6"/>
      <c r="C286" s="6"/>
      <c r="D286" s="6"/>
      <c r="E286" s="248"/>
      <c r="F286" s="248"/>
      <c r="G286" s="248"/>
      <c r="H286" s="248"/>
      <c r="I286" s="248"/>
      <c r="J286" s="248"/>
      <c r="K286" s="248"/>
      <c r="L286" s="248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Y286" s="57"/>
      <c r="Z286" s="57"/>
      <c r="AA286" s="57"/>
      <c r="AB286" s="57"/>
      <c r="AC286" s="57"/>
      <c r="AD286" s="57"/>
      <c r="AE286" s="57"/>
      <c r="AF286" s="57"/>
    </row>
    <row r="287" spans="1:32" ht="24" customHeight="1" x14ac:dyDescent="0.55000000000000004">
      <c r="A287" s="247"/>
      <c r="B287" s="6"/>
      <c r="C287" s="6"/>
      <c r="D287" s="6"/>
      <c r="E287" s="248"/>
      <c r="F287" s="248"/>
      <c r="G287" s="248"/>
      <c r="H287" s="248"/>
      <c r="I287" s="248"/>
      <c r="J287" s="248"/>
      <c r="K287" s="248"/>
      <c r="L287" s="248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Y287" s="57"/>
      <c r="Z287" s="57"/>
      <c r="AA287" s="57"/>
      <c r="AB287" s="57"/>
      <c r="AC287" s="57"/>
      <c r="AD287" s="57"/>
      <c r="AE287" s="57"/>
      <c r="AF287" s="57"/>
    </row>
    <row r="288" spans="1:32" ht="24" customHeight="1" x14ac:dyDescent="0.55000000000000004">
      <c r="A288" s="247"/>
      <c r="B288" s="6"/>
      <c r="C288" s="6"/>
      <c r="D288" s="6"/>
      <c r="E288" s="248"/>
      <c r="F288" s="248"/>
      <c r="G288" s="248"/>
      <c r="H288" s="248"/>
      <c r="I288" s="248"/>
      <c r="J288" s="248"/>
      <c r="K288" s="248"/>
      <c r="L288" s="248"/>
      <c r="M288" s="57"/>
      <c r="N288" s="57"/>
      <c r="O288" s="57"/>
      <c r="P288" s="57"/>
      <c r="Q288" s="57"/>
      <c r="R288" s="57"/>
      <c r="S288" s="57"/>
      <c r="T288" s="57"/>
      <c r="U288" s="57"/>
      <c r="V288" s="57"/>
      <c r="W288" s="57"/>
      <c r="X288" s="57"/>
      <c r="Y288" s="57"/>
      <c r="Z288" s="57"/>
      <c r="AA288" s="57"/>
      <c r="AB288" s="57"/>
      <c r="AC288" s="57"/>
      <c r="AD288" s="57"/>
      <c r="AE288" s="57"/>
      <c r="AF288" s="57"/>
    </row>
    <row r="289" spans="1:32" ht="24" customHeight="1" x14ac:dyDescent="0.55000000000000004">
      <c r="A289" s="247"/>
      <c r="B289" s="6"/>
      <c r="C289" s="6"/>
      <c r="D289" s="6"/>
      <c r="E289" s="248"/>
      <c r="F289" s="248"/>
      <c r="G289" s="248"/>
      <c r="H289" s="248"/>
      <c r="I289" s="248"/>
      <c r="J289" s="248"/>
      <c r="K289" s="248"/>
      <c r="L289" s="248"/>
      <c r="M289" s="57"/>
      <c r="N289" s="57"/>
      <c r="O289" s="57"/>
      <c r="P289" s="57"/>
      <c r="Q289" s="57"/>
      <c r="R289" s="57"/>
      <c r="S289" s="57"/>
      <c r="T289" s="57"/>
      <c r="U289" s="57"/>
      <c r="V289" s="57"/>
      <c r="W289" s="57"/>
      <c r="X289" s="57"/>
      <c r="Y289" s="57"/>
      <c r="Z289" s="57"/>
      <c r="AA289" s="57"/>
      <c r="AB289" s="57"/>
      <c r="AC289" s="57"/>
      <c r="AD289" s="57"/>
      <c r="AE289" s="57"/>
      <c r="AF289" s="57"/>
    </row>
    <row r="290" spans="1:32" ht="24" customHeight="1" x14ac:dyDescent="0.55000000000000004">
      <c r="A290" s="247"/>
      <c r="B290" s="6"/>
      <c r="C290" s="6"/>
      <c r="D290" s="6"/>
      <c r="E290" s="248"/>
      <c r="F290" s="248"/>
      <c r="G290" s="248"/>
      <c r="H290" s="248"/>
      <c r="I290" s="248"/>
      <c r="J290" s="248"/>
      <c r="K290" s="248"/>
      <c r="L290" s="248"/>
      <c r="M290" s="57"/>
      <c r="N290" s="57"/>
      <c r="O290" s="57"/>
      <c r="P290" s="57"/>
      <c r="Q290" s="57"/>
      <c r="R290" s="57"/>
      <c r="S290" s="57"/>
      <c r="T290" s="57"/>
      <c r="U290" s="57"/>
      <c r="V290" s="57"/>
      <c r="W290" s="57"/>
      <c r="X290" s="57"/>
      <c r="Y290" s="57"/>
      <c r="Z290" s="57"/>
      <c r="AA290" s="57"/>
      <c r="AB290" s="57"/>
      <c r="AC290" s="57"/>
      <c r="AD290" s="57"/>
      <c r="AE290" s="57"/>
      <c r="AF290" s="57"/>
    </row>
    <row r="291" spans="1:32" ht="24" customHeight="1" x14ac:dyDescent="0.55000000000000004">
      <c r="A291" s="247"/>
      <c r="B291" s="6"/>
      <c r="C291" s="6"/>
      <c r="D291" s="6"/>
      <c r="E291" s="248"/>
      <c r="F291" s="248"/>
      <c r="G291" s="248"/>
      <c r="H291" s="248"/>
      <c r="I291" s="248"/>
      <c r="J291" s="248"/>
      <c r="K291" s="248"/>
      <c r="L291" s="248"/>
      <c r="M291" s="57"/>
      <c r="N291" s="57"/>
      <c r="O291" s="57"/>
      <c r="P291" s="57"/>
      <c r="Q291" s="57"/>
      <c r="R291" s="57"/>
      <c r="S291" s="57"/>
      <c r="T291" s="57"/>
      <c r="U291" s="57"/>
      <c r="V291" s="57"/>
      <c r="W291" s="57"/>
      <c r="X291" s="57"/>
      <c r="Y291" s="57"/>
      <c r="Z291" s="57"/>
      <c r="AA291" s="57"/>
      <c r="AB291" s="57"/>
      <c r="AC291" s="57"/>
      <c r="AD291" s="57"/>
      <c r="AE291" s="57"/>
      <c r="AF291" s="57"/>
    </row>
    <row r="292" spans="1:32" ht="24" customHeight="1" x14ac:dyDescent="0.55000000000000004">
      <c r="A292" s="247"/>
      <c r="B292" s="6"/>
      <c r="C292" s="6"/>
      <c r="D292" s="6"/>
      <c r="E292" s="248"/>
      <c r="F292" s="248"/>
      <c r="G292" s="248"/>
      <c r="H292" s="248"/>
      <c r="I292" s="248"/>
      <c r="J292" s="248"/>
      <c r="K292" s="248"/>
      <c r="L292" s="248"/>
      <c r="M292" s="57"/>
      <c r="N292" s="57"/>
      <c r="O292" s="57"/>
      <c r="P292" s="57"/>
      <c r="Q292" s="57"/>
      <c r="R292" s="57"/>
      <c r="S292" s="57"/>
      <c r="T292" s="57"/>
      <c r="U292" s="57"/>
      <c r="V292" s="57"/>
      <c r="W292" s="57"/>
      <c r="X292" s="57"/>
      <c r="Y292" s="57"/>
      <c r="Z292" s="57"/>
      <c r="AA292" s="57"/>
      <c r="AB292" s="57"/>
      <c r="AC292" s="57"/>
      <c r="AD292" s="57"/>
      <c r="AE292" s="57"/>
      <c r="AF292" s="57"/>
    </row>
    <row r="293" spans="1:32" ht="24" customHeight="1" x14ac:dyDescent="0.55000000000000004">
      <c r="A293" s="247"/>
      <c r="B293" s="6"/>
      <c r="C293" s="6"/>
      <c r="D293" s="6"/>
      <c r="E293" s="248"/>
      <c r="F293" s="248"/>
      <c r="G293" s="248"/>
      <c r="H293" s="248"/>
      <c r="I293" s="248"/>
      <c r="J293" s="248"/>
      <c r="K293" s="248"/>
      <c r="L293" s="248"/>
      <c r="M293" s="57"/>
      <c r="N293" s="57"/>
      <c r="O293" s="57"/>
      <c r="P293" s="57"/>
      <c r="Q293" s="57"/>
      <c r="R293" s="57"/>
      <c r="S293" s="57"/>
      <c r="T293" s="57"/>
      <c r="U293" s="57"/>
      <c r="V293" s="57"/>
      <c r="W293" s="57"/>
      <c r="X293" s="57"/>
      <c r="Y293" s="57"/>
      <c r="Z293" s="57"/>
      <c r="AA293" s="57"/>
      <c r="AB293" s="57"/>
      <c r="AC293" s="57"/>
      <c r="AD293" s="57"/>
      <c r="AE293" s="57"/>
      <c r="AF293" s="57"/>
    </row>
    <row r="294" spans="1:32" ht="24" customHeight="1" x14ac:dyDescent="0.55000000000000004">
      <c r="A294" s="247"/>
      <c r="B294" s="6"/>
      <c r="C294" s="6"/>
      <c r="D294" s="6"/>
      <c r="E294" s="248"/>
      <c r="F294" s="248"/>
      <c r="G294" s="248"/>
      <c r="H294" s="248"/>
      <c r="I294" s="248"/>
      <c r="J294" s="248"/>
      <c r="K294" s="248"/>
      <c r="L294" s="248"/>
      <c r="M294" s="57"/>
      <c r="N294" s="57"/>
      <c r="O294" s="57"/>
      <c r="P294" s="57"/>
      <c r="Q294" s="57"/>
      <c r="R294" s="57"/>
      <c r="S294" s="57"/>
      <c r="T294" s="57"/>
      <c r="U294" s="57"/>
      <c r="V294" s="57"/>
      <c r="W294" s="57"/>
      <c r="X294" s="57"/>
      <c r="Y294" s="57"/>
      <c r="Z294" s="57"/>
      <c r="AA294" s="57"/>
      <c r="AB294" s="57"/>
      <c r="AC294" s="57"/>
      <c r="AD294" s="57"/>
      <c r="AE294" s="57"/>
      <c r="AF294" s="57"/>
    </row>
    <row r="295" spans="1:32" ht="24" customHeight="1" x14ac:dyDescent="0.55000000000000004">
      <c r="A295" s="247"/>
      <c r="B295" s="6"/>
      <c r="C295" s="6"/>
      <c r="D295" s="6"/>
      <c r="E295" s="248"/>
      <c r="F295" s="248"/>
      <c r="G295" s="248"/>
      <c r="H295" s="248"/>
      <c r="I295" s="248"/>
      <c r="J295" s="248"/>
      <c r="K295" s="248"/>
      <c r="L295" s="248"/>
      <c r="M295" s="57"/>
      <c r="N295" s="57"/>
      <c r="O295" s="57"/>
      <c r="P295" s="57"/>
      <c r="Q295" s="57"/>
      <c r="R295" s="57"/>
      <c r="S295" s="57"/>
      <c r="T295" s="57"/>
      <c r="U295" s="57"/>
      <c r="V295" s="57"/>
      <c r="W295" s="57"/>
      <c r="X295" s="57"/>
      <c r="Y295" s="57"/>
      <c r="Z295" s="57"/>
      <c r="AA295" s="57"/>
      <c r="AB295" s="57"/>
      <c r="AC295" s="57"/>
      <c r="AD295" s="57"/>
      <c r="AE295" s="57"/>
      <c r="AF295" s="57"/>
    </row>
    <row r="296" spans="1:32" ht="24" customHeight="1" x14ac:dyDescent="0.55000000000000004">
      <c r="A296" s="247"/>
      <c r="B296" s="6"/>
      <c r="C296" s="6"/>
      <c r="D296" s="6"/>
      <c r="E296" s="248"/>
      <c r="F296" s="248"/>
      <c r="G296" s="248"/>
      <c r="H296" s="248"/>
      <c r="I296" s="248"/>
      <c r="J296" s="248"/>
      <c r="K296" s="248"/>
      <c r="L296" s="248"/>
      <c r="M296" s="57"/>
      <c r="N296" s="57"/>
      <c r="O296" s="57"/>
      <c r="P296" s="57"/>
      <c r="Q296" s="57"/>
      <c r="R296" s="57"/>
      <c r="S296" s="57"/>
      <c r="T296" s="57"/>
      <c r="U296" s="57"/>
      <c r="V296" s="57"/>
      <c r="W296" s="57"/>
      <c r="X296" s="57"/>
      <c r="Y296" s="57"/>
      <c r="Z296" s="57"/>
      <c r="AA296" s="57"/>
      <c r="AB296" s="57"/>
      <c r="AC296" s="57"/>
      <c r="AD296" s="57"/>
      <c r="AE296" s="57"/>
      <c r="AF296" s="57"/>
    </row>
    <row r="297" spans="1:32" ht="24" customHeight="1" x14ac:dyDescent="0.55000000000000004">
      <c r="A297" s="247"/>
      <c r="B297" s="6"/>
      <c r="C297" s="6"/>
      <c r="D297" s="6"/>
      <c r="E297" s="248"/>
      <c r="F297" s="248"/>
      <c r="G297" s="248"/>
      <c r="H297" s="248"/>
      <c r="I297" s="248"/>
      <c r="J297" s="248"/>
      <c r="K297" s="248"/>
      <c r="L297" s="248"/>
      <c r="M297" s="57"/>
      <c r="N297" s="57"/>
      <c r="O297" s="57"/>
      <c r="P297" s="57"/>
      <c r="Q297" s="57"/>
      <c r="R297" s="57"/>
      <c r="S297" s="57"/>
      <c r="T297" s="57"/>
      <c r="U297" s="57"/>
      <c r="V297" s="57"/>
      <c r="W297" s="57"/>
      <c r="X297" s="57"/>
      <c r="Y297" s="57"/>
      <c r="Z297" s="57"/>
      <c r="AA297" s="57"/>
      <c r="AB297" s="57"/>
      <c r="AC297" s="57"/>
      <c r="AD297" s="57"/>
      <c r="AE297" s="57"/>
      <c r="AF297" s="57"/>
    </row>
    <row r="298" spans="1:32" ht="24" customHeight="1" x14ac:dyDescent="0.55000000000000004">
      <c r="A298" s="247"/>
      <c r="B298" s="6"/>
      <c r="C298" s="6"/>
      <c r="D298" s="6"/>
      <c r="E298" s="248"/>
      <c r="F298" s="248"/>
      <c r="G298" s="248"/>
      <c r="H298" s="248"/>
      <c r="I298" s="248"/>
      <c r="J298" s="248"/>
      <c r="K298" s="248"/>
      <c r="L298" s="248"/>
      <c r="M298" s="57"/>
      <c r="N298" s="57"/>
      <c r="O298" s="57"/>
      <c r="P298" s="57"/>
      <c r="Q298" s="57"/>
      <c r="R298" s="57"/>
      <c r="S298" s="57"/>
      <c r="T298" s="57"/>
      <c r="U298" s="57"/>
      <c r="V298" s="57"/>
      <c r="W298" s="57"/>
      <c r="X298" s="57"/>
      <c r="Y298" s="57"/>
      <c r="Z298" s="57"/>
      <c r="AA298" s="57"/>
      <c r="AB298" s="57"/>
      <c r="AC298" s="57"/>
      <c r="AD298" s="57"/>
      <c r="AE298" s="57"/>
      <c r="AF298" s="57"/>
    </row>
    <row r="299" spans="1:32" ht="24" customHeight="1" x14ac:dyDescent="0.55000000000000004">
      <c r="A299" s="247"/>
      <c r="B299" s="6"/>
      <c r="C299" s="6"/>
      <c r="D299" s="6"/>
      <c r="E299" s="248"/>
      <c r="F299" s="248"/>
      <c r="G299" s="248"/>
      <c r="H299" s="248"/>
      <c r="I299" s="248"/>
      <c r="J299" s="248"/>
      <c r="K299" s="248"/>
      <c r="L299" s="248"/>
      <c r="M299" s="57"/>
      <c r="N299" s="57"/>
      <c r="O299" s="57"/>
      <c r="P299" s="57"/>
      <c r="Q299" s="57"/>
      <c r="R299" s="57"/>
      <c r="S299" s="57"/>
      <c r="T299" s="57"/>
      <c r="U299" s="57"/>
      <c r="V299" s="57"/>
      <c r="W299" s="57"/>
      <c r="X299" s="57"/>
      <c r="Y299" s="57"/>
      <c r="Z299" s="57"/>
      <c r="AA299" s="57"/>
      <c r="AB299" s="57"/>
      <c r="AC299" s="57"/>
      <c r="AD299" s="57"/>
      <c r="AE299" s="57"/>
      <c r="AF299" s="57"/>
    </row>
    <row r="300" spans="1:32" ht="24" customHeight="1" x14ac:dyDescent="0.55000000000000004">
      <c r="A300" s="247"/>
      <c r="B300" s="6"/>
      <c r="C300" s="6"/>
      <c r="D300" s="6"/>
      <c r="E300" s="248"/>
      <c r="F300" s="248"/>
      <c r="G300" s="248"/>
      <c r="H300" s="248"/>
      <c r="I300" s="248"/>
      <c r="J300" s="248"/>
      <c r="K300" s="248"/>
      <c r="L300" s="248"/>
      <c r="M300" s="57"/>
      <c r="N300" s="57"/>
      <c r="O300" s="57"/>
      <c r="P300" s="57"/>
      <c r="Q300" s="57"/>
      <c r="R300" s="57"/>
      <c r="S300" s="57"/>
      <c r="T300" s="57"/>
      <c r="U300" s="57"/>
      <c r="V300" s="57"/>
      <c r="W300" s="57"/>
      <c r="X300" s="57"/>
      <c r="Y300" s="57"/>
      <c r="Z300" s="57"/>
      <c r="AA300" s="57"/>
      <c r="AB300" s="57"/>
      <c r="AC300" s="57"/>
      <c r="AD300" s="57"/>
      <c r="AE300" s="57"/>
      <c r="AF300" s="57"/>
    </row>
    <row r="301" spans="1:32" ht="24" customHeight="1" x14ac:dyDescent="0.55000000000000004">
      <c r="A301" s="247"/>
      <c r="B301" s="6"/>
      <c r="C301" s="6"/>
      <c r="D301" s="6"/>
      <c r="E301" s="248"/>
      <c r="F301" s="248"/>
      <c r="G301" s="248"/>
      <c r="H301" s="248"/>
      <c r="I301" s="248"/>
      <c r="J301" s="248"/>
      <c r="K301" s="248"/>
      <c r="L301" s="248"/>
      <c r="M301" s="57"/>
      <c r="N301" s="57"/>
      <c r="O301" s="57"/>
      <c r="P301" s="57"/>
      <c r="Q301" s="57"/>
      <c r="R301" s="57"/>
      <c r="S301" s="57"/>
      <c r="T301" s="57"/>
      <c r="U301" s="57"/>
      <c r="V301" s="57"/>
      <c r="W301" s="57"/>
      <c r="X301" s="57"/>
      <c r="Y301" s="57"/>
      <c r="Z301" s="57"/>
      <c r="AA301" s="57"/>
      <c r="AB301" s="57"/>
      <c r="AC301" s="57"/>
      <c r="AD301" s="57"/>
      <c r="AE301" s="57"/>
      <c r="AF301" s="57"/>
    </row>
    <row r="302" spans="1:32" ht="24" customHeight="1" x14ac:dyDescent="0.55000000000000004">
      <c r="A302" s="247"/>
      <c r="B302" s="6"/>
      <c r="C302" s="6"/>
      <c r="D302" s="6"/>
      <c r="E302" s="248"/>
      <c r="F302" s="248"/>
      <c r="G302" s="248"/>
      <c r="H302" s="248"/>
      <c r="I302" s="248"/>
      <c r="J302" s="248"/>
      <c r="K302" s="248"/>
      <c r="L302" s="248"/>
      <c r="M302" s="57"/>
      <c r="N302" s="57"/>
      <c r="O302" s="57"/>
      <c r="P302" s="57"/>
      <c r="Q302" s="57"/>
      <c r="R302" s="57"/>
      <c r="S302" s="57"/>
      <c r="T302" s="57"/>
      <c r="U302" s="57"/>
      <c r="V302" s="57"/>
      <c r="W302" s="57"/>
      <c r="X302" s="57"/>
      <c r="Y302" s="57"/>
      <c r="Z302" s="57"/>
      <c r="AA302" s="57"/>
      <c r="AB302" s="57"/>
      <c r="AC302" s="57"/>
      <c r="AD302" s="57"/>
      <c r="AE302" s="57"/>
      <c r="AF302" s="57"/>
    </row>
    <row r="303" spans="1:32" ht="24" customHeight="1" x14ac:dyDescent="0.55000000000000004">
      <c r="A303" s="247"/>
      <c r="B303" s="6"/>
      <c r="C303" s="6"/>
      <c r="D303" s="6"/>
      <c r="E303" s="248"/>
      <c r="F303" s="248"/>
      <c r="G303" s="248"/>
      <c r="H303" s="248"/>
      <c r="I303" s="248"/>
      <c r="J303" s="248"/>
      <c r="K303" s="248"/>
      <c r="L303" s="248"/>
      <c r="M303" s="57"/>
      <c r="N303" s="57"/>
      <c r="O303" s="57"/>
      <c r="P303" s="57"/>
      <c r="Q303" s="57"/>
      <c r="R303" s="57"/>
      <c r="S303" s="57"/>
      <c r="T303" s="57"/>
      <c r="U303" s="57"/>
      <c r="V303" s="57"/>
      <c r="W303" s="57"/>
      <c r="X303" s="57"/>
      <c r="Y303" s="57"/>
      <c r="Z303" s="57"/>
      <c r="AA303" s="57"/>
      <c r="AB303" s="57"/>
      <c r="AC303" s="57"/>
      <c r="AD303" s="57"/>
      <c r="AE303" s="57"/>
      <c r="AF303" s="57"/>
    </row>
    <row r="304" spans="1:32" ht="24" customHeight="1" x14ac:dyDescent="0.55000000000000004">
      <c r="A304" s="247"/>
      <c r="B304" s="6"/>
      <c r="C304" s="6"/>
      <c r="D304" s="6"/>
      <c r="E304" s="248"/>
      <c r="F304" s="248"/>
      <c r="G304" s="248"/>
      <c r="H304" s="248"/>
      <c r="I304" s="248"/>
      <c r="J304" s="248"/>
      <c r="K304" s="248"/>
      <c r="L304" s="248"/>
      <c r="M304" s="57"/>
      <c r="N304" s="57"/>
      <c r="O304" s="57"/>
      <c r="P304" s="57"/>
      <c r="Q304" s="57"/>
      <c r="R304" s="57"/>
      <c r="S304" s="57"/>
      <c r="T304" s="57"/>
      <c r="U304" s="57"/>
      <c r="V304" s="57"/>
      <c r="W304" s="57"/>
      <c r="X304" s="57"/>
      <c r="Y304" s="57"/>
      <c r="Z304" s="57"/>
      <c r="AA304" s="57"/>
      <c r="AB304" s="57"/>
      <c r="AC304" s="57"/>
      <c r="AD304" s="57"/>
      <c r="AE304" s="57"/>
      <c r="AF304" s="57"/>
    </row>
    <row r="305" spans="1:32" ht="24" customHeight="1" x14ac:dyDescent="0.55000000000000004">
      <c r="A305" s="247"/>
      <c r="B305" s="6"/>
      <c r="C305" s="6"/>
      <c r="D305" s="6"/>
      <c r="E305" s="248"/>
      <c r="F305" s="248"/>
      <c r="G305" s="248"/>
      <c r="H305" s="248"/>
      <c r="I305" s="248"/>
      <c r="J305" s="248"/>
      <c r="K305" s="248"/>
      <c r="L305" s="248"/>
      <c r="M305" s="57"/>
      <c r="N305" s="57"/>
      <c r="O305" s="57"/>
      <c r="P305" s="57"/>
      <c r="Q305" s="57"/>
      <c r="R305" s="57"/>
      <c r="S305" s="57"/>
      <c r="T305" s="57"/>
      <c r="U305" s="57"/>
      <c r="V305" s="57"/>
      <c r="W305" s="57"/>
      <c r="X305" s="57"/>
      <c r="Y305" s="57"/>
      <c r="Z305" s="57"/>
      <c r="AA305" s="57"/>
      <c r="AB305" s="57"/>
      <c r="AC305" s="57"/>
      <c r="AD305" s="57"/>
      <c r="AE305" s="57"/>
      <c r="AF305" s="57"/>
    </row>
    <row r="306" spans="1:32" ht="24" customHeight="1" x14ac:dyDescent="0.55000000000000004">
      <c r="A306" s="247"/>
      <c r="B306" s="6"/>
      <c r="C306" s="6"/>
      <c r="D306" s="6"/>
      <c r="E306" s="248"/>
      <c r="F306" s="248"/>
      <c r="G306" s="248"/>
      <c r="H306" s="248"/>
      <c r="I306" s="248"/>
      <c r="J306" s="248"/>
      <c r="K306" s="248"/>
      <c r="L306" s="248"/>
      <c r="M306" s="57"/>
      <c r="N306" s="57"/>
      <c r="O306" s="57"/>
      <c r="P306" s="57"/>
      <c r="Q306" s="57"/>
      <c r="R306" s="57"/>
      <c r="S306" s="57"/>
      <c r="T306" s="57"/>
      <c r="U306" s="57"/>
      <c r="V306" s="57"/>
      <c r="W306" s="57"/>
      <c r="X306" s="57"/>
      <c r="Y306" s="57"/>
      <c r="Z306" s="57"/>
      <c r="AA306" s="57"/>
      <c r="AB306" s="57"/>
      <c r="AC306" s="57"/>
      <c r="AD306" s="57"/>
      <c r="AE306" s="57"/>
      <c r="AF306" s="57"/>
    </row>
    <row r="307" spans="1:32" ht="24" customHeight="1" x14ac:dyDescent="0.55000000000000004">
      <c r="A307" s="247"/>
      <c r="B307" s="6"/>
      <c r="C307" s="6"/>
      <c r="D307" s="6"/>
      <c r="E307" s="248"/>
      <c r="F307" s="248"/>
      <c r="G307" s="248"/>
      <c r="H307" s="248"/>
      <c r="I307" s="248"/>
      <c r="J307" s="248"/>
      <c r="K307" s="248"/>
      <c r="L307" s="248"/>
      <c r="M307" s="57"/>
      <c r="N307" s="57"/>
      <c r="O307" s="57"/>
      <c r="P307" s="57"/>
      <c r="Q307" s="57"/>
      <c r="R307" s="57"/>
      <c r="S307" s="57"/>
      <c r="T307" s="57"/>
      <c r="U307" s="57"/>
      <c r="V307" s="57"/>
      <c r="W307" s="57"/>
      <c r="X307" s="57"/>
      <c r="Y307" s="57"/>
      <c r="Z307" s="57"/>
      <c r="AA307" s="57"/>
      <c r="AB307" s="57"/>
      <c r="AC307" s="57"/>
      <c r="AD307" s="57"/>
      <c r="AE307" s="57"/>
      <c r="AF307" s="57"/>
    </row>
    <row r="308" spans="1:32" ht="24" customHeight="1" x14ac:dyDescent="0.55000000000000004">
      <c r="A308" s="247"/>
      <c r="B308" s="6"/>
      <c r="C308" s="6"/>
      <c r="D308" s="6"/>
      <c r="E308" s="248"/>
      <c r="F308" s="248"/>
      <c r="G308" s="248"/>
      <c r="H308" s="248"/>
      <c r="I308" s="248"/>
      <c r="J308" s="248"/>
      <c r="K308" s="248"/>
      <c r="L308" s="248"/>
      <c r="M308" s="57"/>
      <c r="N308" s="57"/>
      <c r="O308" s="57"/>
      <c r="P308" s="57"/>
      <c r="Q308" s="57"/>
      <c r="R308" s="57"/>
      <c r="S308" s="57"/>
      <c r="T308" s="57"/>
      <c r="U308" s="57"/>
      <c r="V308" s="57"/>
      <c r="W308" s="57"/>
      <c r="X308" s="57"/>
      <c r="Y308" s="57"/>
      <c r="Z308" s="57"/>
      <c r="AA308" s="57"/>
      <c r="AB308" s="57"/>
      <c r="AC308" s="57"/>
      <c r="AD308" s="57"/>
      <c r="AE308" s="57"/>
      <c r="AF308" s="57"/>
    </row>
    <row r="309" spans="1:32" ht="24" customHeight="1" x14ac:dyDescent="0.55000000000000004">
      <c r="A309" s="247"/>
      <c r="B309" s="6"/>
      <c r="C309" s="6"/>
      <c r="D309" s="6"/>
      <c r="E309" s="248"/>
      <c r="F309" s="248"/>
      <c r="G309" s="248"/>
      <c r="H309" s="248"/>
      <c r="I309" s="248"/>
      <c r="J309" s="248"/>
      <c r="K309" s="248"/>
      <c r="L309" s="248"/>
      <c r="M309" s="57"/>
      <c r="N309" s="57"/>
      <c r="O309" s="57"/>
      <c r="P309" s="57"/>
      <c r="Q309" s="57"/>
      <c r="R309" s="57"/>
      <c r="S309" s="57"/>
      <c r="T309" s="57"/>
      <c r="U309" s="57"/>
      <c r="V309" s="57"/>
      <c r="W309" s="57"/>
      <c r="X309" s="57"/>
      <c r="Y309" s="57"/>
      <c r="Z309" s="57"/>
      <c r="AA309" s="57"/>
      <c r="AB309" s="57"/>
      <c r="AC309" s="57"/>
      <c r="AD309" s="57"/>
      <c r="AE309" s="57"/>
      <c r="AF309" s="57"/>
    </row>
    <row r="310" spans="1:32" ht="24" customHeight="1" x14ac:dyDescent="0.55000000000000004">
      <c r="A310" s="247"/>
      <c r="B310" s="6"/>
      <c r="C310" s="6"/>
      <c r="D310" s="6"/>
      <c r="E310" s="248"/>
      <c r="F310" s="248"/>
      <c r="G310" s="248"/>
      <c r="H310" s="248"/>
      <c r="I310" s="248"/>
      <c r="J310" s="248"/>
      <c r="K310" s="248"/>
      <c r="L310" s="248"/>
      <c r="M310" s="57"/>
      <c r="N310" s="57"/>
      <c r="O310" s="57"/>
      <c r="P310" s="57"/>
      <c r="Q310" s="57"/>
      <c r="R310" s="57"/>
      <c r="S310" s="57"/>
      <c r="T310" s="57"/>
      <c r="U310" s="57"/>
      <c r="V310" s="57"/>
      <c r="W310" s="57"/>
      <c r="X310" s="57"/>
      <c r="Y310" s="57"/>
      <c r="Z310" s="57"/>
      <c r="AA310" s="57"/>
      <c r="AB310" s="57"/>
      <c r="AC310" s="57"/>
      <c r="AD310" s="57"/>
      <c r="AE310" s="57"/>
      <c r="AF310" s="57"/>
    </row>
    <row r="311" spans="1:32" ht="24" customHeight="1" x14ac:dyDescent="0.55000000000000004">
      <c r="A311" s="247"/>
      <c r="B311" s="6"/>
      <c r="C311" s="6"/>
      <c r="D311" s="6"/>
      <c r="E311" s="248"/>
      <c r="F311" s="248"/>
      <c r="G311" s="248"/>
      <c r="H311" s="248"/>
      <c r="I311" s="248"/>
      <c r="J311" s="248"/>
      <c r="K311" s="248"/>
      <c r="L311" s="248"/>
      <c r="M311" s="57"/>
      <c r="N311" s="57"/>
      <c r="O311" s="57"/>
      <c r="P311" s="57"/>
      <c r="Q311" s="57"/>
      <c r="R311" s="57"/>
      <c r="S311" s="57"/>
      <c r="T311" s="57"/>
      <c r="U311" s="57"/>
      <c r="V311" s="57"/>
      <c r="W311" s="57"/>
      <c r="X311" s="57"/>
      <c r="Y311" s="57"/>
      <c r="Z311" s="57"/>
      <c r="AA311" s="57"/>
      <c r="AB311" s="57"/>
      <c r="AC311" s="57"/>
      <c r="AD311" s="57"/>
      <c r="AE311" s="57"/>
      <c r="AF311" s="57"/>
    </row>
    <row r="312" spans="1:32" ht="24" customHeight="1" x14ac:dyDescent="0.55000000000000004">
      <c r="A312" s="247"/>
      <c r="B312" s="6"/>
      <c r="C312" s="6"/>
      <c r="D312" s="6"/>
      <c r="E312" s="248"/>
      <c r="F312" s="248"/>
      <c r="G312" s="248"/>
      <c r="H312" s="248"/>
      <c r="I312" s="248"/>
      <c r="J312" s="248"/>
      <c r="K312" s="248"/>
      <c r="L312" s="248"/>
      <c r="M312" s="57"/>
      <c r="N312" s="57"/>
      <c r="O312" s="57"/>
      <c r="P312" s="57"/>
      <c r="Q312" s="57"/>
      <c r="R312" s="57"/>
      <c r="S312" s="57"/>
      <c r="T312" s="57"/>
      <c r="U312" s="57"/>
      <c r="V312" s="57"/>
      <c r="W312" s="57"/>
      <c r="X312" s="57"/>
      <c r="Y312" s="57"/>
      <c r="Z312" s="57"/>
      <c r="AA312" s="57"/>
      <c r="AB312" s="57"/>
      <c r="AC312" s="57"/>
      <c r="AD312" s="57"/>
      <c r="AE312" s="57"/>
      <c r="AF312" s="57"/>
    </row>
    <row r="313" spans="1:32" ht="24" customHeight="1" x14ac:dyDescent="0.55000000000000004">
      <c r="A313" s="247"/>
      <c r="B313" s="6"/>
      <c r="C313" s="6"/>
      <c r="D313" s="6"/>
      <c r="E313" s="248"/>
      <c r="F313" s="248"/>
      <c r="G313" s="248"/>
      <c r="H313" s="248"/>
      <c r="I313" s="248"/>
      <c r="J313" s="248"/>
      <c r="K313" s="248"/>
      <c r="L313" s="248"/>
      <c r="M313" s="57"/>
      <c r="N313" s="57"/>
      <c r="O313" s="57"/>
      <c r="P313" s="57"/>
      <c r="Q313" s="57"/>
      <c r="R313" s="57"/>
      <c r="S313" s="57"/>
      <c r="T313" s="57"/>
      <c r="U313" s="57"/>
      <c r="V313" s="57"/>
      <c r="W313" s="57"/>
      <c r="X313" s="57"/>
      <c r="Y313" s="57"/>
      <c r="Z313" s="57"/>
      <c r="AA313" s="57"/>
      <c r="AB313" s="57"/>
      <c r="AC313" s="57"/>
      <c r="AD313" s="57"/>
      <c r="AE313" s="57"/>
      <c r="AF313" s="57"/>
    </row>
    <row r="314" spans="1:32" ht="24" customHeight="1" x14ac:dyDescent="0.55000000000000004">
      <c r="A314" s="247"/>
      <c r="B314" s="6"/>
      <c r="C314" s="6"/>
      <c r="D314" s="6"/>
      <c r="E314" s="248"/>
      <c r="F314" s="248"/>
      <c r="G314" s="248"/>
      <c r="H314" s="248"/>
      <c r="I314" s="248"/>
      <c r="J314" s="248"/>
      <c r="K314" s="248"/>
      <c r="L314" s="248"/>
      <c r="M314" s="57"/>
      <c r="N314" s="57"/>
      <c r="O314" s="57"/>
      <c r="P314" s="57"/>
      <c r="Q314" s="57"/>
      <c r="R314" s="57"/>
      <c r="S314" s="57"/>
      <c r="T314" s="57"/>
      <c r="U314" s="57"/>
      <c r="V314" s="57"/>
      <c r="W314" s="57"/>
      <c r="X314" s="57"/>
      <c r="Y314" s="57"/>
      <c r="Z314" s="57"/>
      <c r="AA314" s="57"/>
      <c r="AB314" s="57"/>
      <c r="AC314" s="57"/>
      <c r="AD314" s="57"/>
      <c r="AE314" s="57"/>
      <c r="AF314" s="57"/>
    </row>
    <row r="315" spans="1:32" ht="24" customHeight="1" x14ac:dyDescent="0.55000000000000004">
      <c r="A315" s="247"/>
      <c r="B315" s="6"/>
      <c r="C315" s="6"/>
      <c r="D315" s="6"/>
      <c r="E315" s="248"/>
      <c r="F315" s="248"/>
      <c r="G315" s="248"/>
      <c r="H315" s="248"/>
      <c r="I315" s="248"/>
      <c r="J315" s="248"/>
      <c r="K315" s="248"/>
      <c r="L315" s="248"/>
      <c r="M315" s="57"/>
      <c r="N315" s="57"/>
      <c r="O315" s="57"/>
      <c r="P315" s="57"/>
      <c r="Q315" s="57"/>
      <c r="R315" s="57"/>
      <c r="S315" s="57"/>
      <c r="T315" s="57"/>
      <c r="U315" s="57"/>
      <c r="V315" s="57"/>
      <c r="W315" s="57"/>
      <c r="X315" s="57"/>
      <c r="Y315" s="57"/>
      <c r="Z315" s="57"/>
      <c r="AA315" s="57"/>
      <c r="AB315" s="57"/>
      <c r="AC315" s="57"/>
      <c r="AD315" s="57"/>
      <c r="AE315" s="57"/>
      <c r="AF315" s="57"/>
    </row>
    <row r="316" spans="1:32" ht="24" customHeight="1" x14ac:dyDescent="0.55000000000000004">
      <c r="A316" s="247"/>
      <c r="B316" s="6"/>
      <c r="C316" s="6"/>
      <c r="D316" s="6"/>
      <c r="E316" s="248"/>
      <c r="F316" s="248"/>
      <c r="G316" s="248"/>
      <c r="H316" s="248"/>
      <c r="I316" s="248"/>
      <c r="J316" s="248"/>
      <c r="K316" s="248"/>
      <c r="L316" s="248"/>
      <c r="M316" s="57"/>
      <c r="N316" s="57"/>
      <c r="O316" s="57"/>
      <c r="P316" s="57"/>
      <c r="Q316" s="57"/>
      <c r="R316" s="57"/>
      <c r="S316" s="57"/>
      <c r="T316" s="57"/>
      <c r="U316" s="57"/>
      <c r="V316" s="57"/>
      <c r="W316" s="57"/>
      <c r="X316" s="57"/>
      <c r="Y316" s="57"/>
      <c r="Z316" s="57"/>
      <c r="AA316" s="57"/>
      <c r="AB316" s="57"/>
      <c r="AC316" s="57"/>
      <c r="AD316" s="57"/>
      <c r="AE316" s="57"/>
      <c r="AF316" s="57"/>
    </row>
    <row r="317" spans="1:32" ht="24" customHeight="1" x14ac:dyDescent="0.55000000000000004">
      <c r="A317" s="247"/>
      <c r="B317" s="6"/>
      <c r="C317" s="6"/>
      <c r="D317" s="6"/>
      <c r="E317" s="248"/>
      <c r="F317" s="248"/>
      <c r="G317" s="248"/>
      <c r="H317" s="248"/>
      <c r="I317" s="248"/>
      <c r="J317" s="248"/>
      <c r="K317" s="248"/>
      <c r="L317" s="248"/>
      <c r="M317" s="57"/>
      <c r="N317" s="57"/>
      <c r="O317" s="57"/>
      <c r="P317" s="57"/>
      <c r="Q317" s="57"/>
      <c r="R317" s="57"/>
      <c r="S317" s="57"/>
      <c r="T317" s="57"/>
      <c r="U317" s="57"/>
      <c r="V317" s="57"/>
      <c r="W317" s="57"/>
      <c r="X317" s="57"/>
      <c r="Y317" s="57"/>
      <c r="Z317" s="57"/>
      <c r="AA317" s="57"/>
      <c r="AB317" s="57"/>
      <c r="AC317" s="57"/>
      <c r="AD317" s="57"/>
      <c r="AE317" s="57"/>
      <c r="AF317" s="57"/>
    </row>
    <row r="318" spans="1:32" ht="24" customHeight="1" x14ac:dyDescent="0.55000000000000004">
      <c r="A318" s="247"/>
      <c r="B318" s="6"/>
      <c r="C318" s="6"/>
      <c r="D318" s="6"/>
      <c r="E318" s="248"/>
      <c r="F318" s="248"/>
      <c r="G318" s="248"/>
      <c r="H318" s="248"/>
      <c r="I318" s="248"/>
      <c r="J318" s="248"/>
      <c r="K318" s="248"/>
      <c r="L318" s="248"/>
      <c r="M318" s="57"/>
      <c r="N318" s="57"/>
      <c r="O318" s="57"/>
      <c r="P318" s="57"/>
      <c r="Q318" s="57"/>
      <c r="R318" s="57"/>
      <c r="S318" s="57"/>
      <c r="T318" s="57"/>
      <c r="U318" s="57"/>
      <c r="V318" s="57"/>
      <c r="W318" s="57"/>
      <c r="X318" s="57"/>
      <c r="Y318" s="57"/>
      <c r="Z318" s="57"/>
      <c r="AA318" s="57"/>
      <c r="AB318" s="57"/>
      <c r="AC318" s="57"/>
      <c r="AD318" s="57"/>
      <c r="AE318" s="57"/>
      <c r="AF318" s="57"/>
    </row>
    <row r="319" spans="1:32" ht="24" customHeight="1" x14ac:dyDescent="0.55000000000000004">
      <c r="A319" s="247"/>
      <c r="B319" s="6"/>
      <c r="C319" s="6"/>
      <c r="D319" s="6"/>
      <c r="E319" s="248"/>
      <c r="F319" s="248"/>
      <c r="G319" s="248"/>
      <c r="H319" s="248"/>
      <c r="I319" s="248"/>
      <c r="J319" s="248"/>
      <c r="K319" s="248"/>
      <c r="L319" s="248"/>
      <c r="M319" s="57"/>
      <c r="N319" s="57"/>
      <c r="O319" s="57"/>
      <c r="P319" s="57"/>
      <c r="Q319" s="57"/>
      <c r="R319" s="57"/>
      <c r="S319" s="57"/>
      <c r="T319" s="57"/>
      <c r="U319" s="57"/>
      <c r="V319" s="57"/>
      <c r="W319" s="57"/>
      <c r="X319" s="57"/>
      <c r="Y319" s="57"/>
      <c r="Z319" s="57"/>
      <c r="AA319" s="57"/>
      <c r="AB319" s="57"/>
      <c r="AC319" s="57"/>
      <c r="AD319" s="57"/>
      <c r="AE319" s="57"/>
      <c r="AF319" s="57"/>
    </row>
    <row r="320" spans="1:32" ht="24" customHeight="1" x14ac:dyDescent="0.55000000000000004">
      <c r="A320" s="247"/>
      <c r="B320" s="6"/>
      <c r="C320" s="6"/>
      <c r="D320" s="6"/>
      <c r="E320" s="248"/>
      <c r="F320" s="248"/>
      <c r="G320" s="248"/>
      <c r="H320" s="248"/>
      <c r="I320" s="248"/>
      <c r="J320" s="248"/>
      <c r="K320" s="248"/>
      <c r="L320" s="248"/>
      <c r="M320" s="57"/>
      <c r="N320" s="57"/>
      <c r="O320" s="57"/>
      <c r="P320" s="57"/>
      <c r="Q320" s="57"/>
      <c r="R320" s="57"/>
      <c r="S320" s="57"/>
      <c r="T320" s="57"/>
      <c r="U320" s="57"/>
      <c r="V320" s="57"/>
      <c r="W320" s="57"/>
      <c r="X320" s="57"/>
      <c r="Y320" s="57"/>
      <c r="Z320" s="57"/>
      <c r="AA320" s="57"/>
      <c r="AB320" s="57"/>
      <c r="AC320" s="57"/>
      <c r="AD320" s="57"/>
      <c r="AE320" s="57"/>
      <c r="AF320" s="57"/>
    </row>
    <row r="321" spans="1:32" ht="24" customHeight="1" x14ac:dyDescent="0.55000000000000004">
      <c r="A321" s="247"/>
      <c r="B321" s="6"/>
      <c r="C321" s="6"/>
      <c r="D321" s="6"/>
      <c r="E321" s="248"/>
      <c r="F321" s="248"/>
      <c r="G321" s="248"/>
      <c r="H321" s="248"/>
      <c r="I321" s="248"/>
      <c r="J321" s="248"/>
      <c r="K321" s="248"/>
      <c r="L321" s="248"/>
      <c r="M321" s="57"/>
      <c r="N321" s="57"/>
      <c r="O321" s="57"/>
      <c r="P321" s="57"/>
      <c r="Q321" s="57"/>
      <c r="R321" s="57"/>
      <c r="S321" s="57"/>
      <c r="T321" s="57"/>
      <c r="U321" s="57"/>
      <c r="V321" s="57"/>
      <c r="W321" s="57"/>
      <c r="X321" s="57"/>
      <c r="Y321" s="57"/>
      <c r="Z321" s="57"/>
      <c r="AA321" s="57"/>
      <c r="AB321" s="57"/>
      <c r="AC321" s="57"/>
      <c r="AD321" s="57"/>
      <c r="AE321" s="57"/>
      <c r="AF321" s="57"/>
    </row>
    <row r="322" spans="1:32" ht="24" customHeight="1" x14ac:dyDescent="0.55000000000000004">
      <c r="A322" s="247"/>
      <c r="B322" s="6"/>
      <c r="C322" s="6"/>
      <c r="D322" s="6"/>
      <c r="E322" s="248"/>
      <c r="F322" s="248"/>
      <c r="G322" s="248"/>
      <c r="H322" s="248"/>
      <c r="I322" s="248"/>
      <c r="J322" s="248"/>
      <c r="K322" s="248"/>
      <c r="L322" s="248"/>
      <c r="M322" s="57"/>
      <c r="N322" s="57"/>
      <c r="O322" s="57"/>
      <c r="P322" s="57"/>
      <c r="Q322" s="57"/>
      <c r="R322" s="57"/>
      <c r="S322" s="57"/>
      <c r="T322" s="57"/>
      <c r="U322" s="57"/>
      <c r="V322" s="57"/>
      <c r="W322" s="57"/>
      <c r="X322" s="57"/>
      <c r="Y322" s="57"/>
      <c r="Z322" s="57"/>
      <c r="AA322" s="57"/>
      <c r="AB322" s="57"/>
      <c r="AC322" s="57"/>
      <c r="AD322" s="57"/>
      <c r="AE322" s="57"/>
      <c r="AF322" s="57"/>
    </row>
    <row r="323" spans="1:32" ht="24" customHeight="1" x14ac:dyDescent="0.55000000000000004">
      <c r="A323" s="247"/>
      <c r="B323" s="6"/>
      <c r="C323" s="6"/>
      <c r="D323" s="6"/>
      <c r="E323" s="248"/>
      <c r="F323" s="248"/>
      <c r="G323" s="248"/>
      <c r="H323" s="248"/>
      <c r="I323" s="248"/>
      <c r="J323" s="248"/>
      <c r="K323" s="248"/>
      <c r="L323" s="248"/>
      <c r="M323" s="57"/>
      <c r="N323" s="57"/>
      <c r="O323" s="57"/>
      <c r="P323" s="57"/>
      <c r="Q323" s="57"/>
      <c r="R323" s="57"/>
      <c r="S323" s="57"/>
      <c r="T323" s="57"/>
      <c r="U323" s="57"/>
      <c r="V323" s="57"/>
      <c r="W323" s="57"/>
      <c r="X323" s="57"/>
      <c r="Y323" s="57"/>
      <c r="Z323" s="57"/>
      <c r="AA323" s="57"/>
      <c r="AB323" s="57"/>
      <c r="AC323" s="57"/>
      <c r="AD323" s="57"/>
      <c r="AE323" s="57"/>
      <c r="AF323" s="57"/>
    </row>
    <row r="324" spans="1:32" ht="24" customHeight="1" x14ac:dyDescent="0.55000000000000004">
      <c r="A324" s="247"/>
      <c r="B324" s="6"/>
      <c r="C324" s="6"/>
      <c r="D324" s="6"/>
      <c r="E324" s="248"/>
      <c r="F324" s="248"/>
      <c r="G324" s="248"/>
      <c r="H324" s="248"/>
      <c r="I324" s="248"/>
      <c r="J324" s="248"/>
      <c r="K324" s="248"/>
      <c r="L324" s="248"/>
      <c r="M324" s="57"/>
      <c r="N324" s="57"/>
      <c r="O324" s="57"/>
      <c r="P324" s="57"/>
      <c r="Q324" s="57"/>
      <c r="R324" s="57"/>
      <c r="S324" s="57"/>
      <c r="T324" s="57"/>
      <c r="U324" s="57"/>
      <c r="V324" s="57"/>
      <c r="W324" s="57"/>
      <c r="X324" s="57"/>
      <c r="Y324" s="57"/>
      <c r="Z324" s="57"/>
      <c r="AA324" s="57"/>
      <c r="AB324" s="57"/>
      <c r="AC324" s="57"/>
      <c r="AD324" s="57"/>
      <c r="AE324" s="57"/>
      <c r="AF324" s="57"/>
    </row>
    <row r="325" spans="1:32" ht="24" customHeight="1" x14ac:dyDescent="0.55000000000000004">
      <c r="A325" s="247"/>
      <c r="B325" s="6"/>
      <c r="C325" s="6"/>
      <c r="D325" s="6"/>
      <c r="E325" s="248"/>
      <c r="F325" s="248"/>
      <c r="G325" s="248"/>
      <c r="H325" s="248"/>
      <c r="I325" s="248"/>
      <c r="J325" s="248"/>
      <c r="K325" s="248"/>
      <c r="L325" s="248"/>
      <c r="M325" s="57"/>
      <c r="N325" s="57"/>
      <c r="O325" s="57"/>
      <c r="P325" s="57"/>
      <c r="Q325" s="57"/>
      <c r="R325" s="57"/>
      <c r="S325" s="57"/>
      <c r="T325" s="57"/>
      <c r="U325" s="57"/>
      <c r="V325" s="57"/>
      <c r="W325" s="57"/>
      <c r="X325" s="57"/>
      <c r="Y325" s="57"/>
      <c r="Z325" s="57"/>
      <c r="AA325" s="57"/>
      <c r="AB325" s="57"/>
      <c r="AC325" s="57"/>
      <c r="AD325" s="57"/>
      <c r="AE325" s="57"/>
      <c r="AF325" s="57"/>
    </row>
    <row r="326" spans="1:32" ht="24" customHeight="1" x14ac:dyDescent="0.55000000000000004">
      <c r="A326" s="247"/>
      <c r="B326" s="6"/>
      <c r="C326" s="6"/>
      <c r="D326" s="6"/>
      <c r="E326" s="248"/>
      <c r="F326" s="248"/>
      <c r="G326" s="248"/>
      <c r="H326" s="248"/>
      <c r="I326" s="248"/>
      <c r="J326" s="248"/>
      <c r="K326" s="248"/>
      <c r="L326" s="248"/>
      <c r="M326" s="57"/>
      <c r="N326" s="57"/>
      <c r="O326" s="57"/>
      <c r="P326" s="57"/>
      <c r="Q326" s="57"/>
      <c r="R326" s="57"/>
      <c r="S326" s="57"/>
      <c r="T326" s="57"/>
      <c r="U326" s="57"/>
      <c r="V326" s="57"/>
      <c r="W326" s="57"/>
      <c r="X326" s="57"/>
      <c r="Y326" s="57"/>
      <c r="Z326" s="57"/>
      <c r="AA326" s="57"/>
      <c r="AB326" s="57"/>
      <c r="AC326" s="57"/>
      <c r="AD326" s="57"/>
      <c r="AE326" s="57"/>
      <c r="AF326" s="57"/>
    </row>
    <row r="327" spans="1:32" ht="24" customHeight="1" x14ac:dyDescent="0.55000000000000004">
      <c r="A327" s="247"/>
      <c r="B327" s="6"/>
      <c r="C327" s="6"/>
      <c r="D327" s="6"/>
      <c r="E327" s="248"/>
      <c r="F327" s="248"/>
      <c r="G327" s="248"/>
      <c r="H327" s="248"/>
      <c r="I327" s="248"/>
      <c r="J327" s="248"/>
      <c r="K327" s="248"/>
      <c r="L327" s="248"/>
      <c r="M327" s="57"/>
      <c r="N327" s="57"/>
      <c r="O327" s="57"/>
      <c r="P327" s="57"/>
      <c r="Q327" s="57"/>
      <c r="R327" s="57"/>
      <c r="S327" s="57"/>
      <c r="T327" s="57"/>
      <c r="U327" s="57"/>
      <c r="V327" s="57"/>
      <c r="W327" s="57"/>
      <c r="X327" s="57"/>
      <c r="Y327" s="57"/>
      <c r="Z327" s="57"/>
      <c r="AA327" s="57"/>
      <c r="AB327" s="57"/>
      <c r="AC327" s="57"/>
      <c r="AD327" s="57"/>
      <c r="AE327" s="57"/>
      <c r="AF327" s="57"/>
    </row>
    <row r="328" spans="1:32" ht="24" customHeight="1" x14ac:dyDescent="0.55000000000000004">
      <c r="A328" s="247"/>
      <c r="B328" s="6"/>
      <c r="C328" s="6"/>
      <c r="D328" s="6"/>
      <c r="E328" s="248"/>
      <c r="F328" s="248"/>
      <c r="G328" s="248"/>
      <c r="H328" s="248"/>
      <c r="I328" s="248"/>
      <c r="J328" s="248"/>
      <c r="K328" s="248"/>
      <c r="L328" s="248"/>
      <c r="M328" s="57"/>
      <c r="N328" s="57"/>
      <c r="O328" s="57"/>
      <c r="P328" s="57"/>
      <c r="Q328" s="57"/>
      <c r="R328" s="57"/>
      <c r="S328" s="57"/>
      <c r="T328" s="57"/>
      <c r="U328" s="57"/>
      <c r="V328" s="57"/>
      <c r="W328" s="57"/>
      <c r="X328" s="57"/>
      <c r="Y328" s="57"/>
      <c r="Z328" s="57"/>
      <c r="AA328" s="57"/>
      <c r="AB328" s="57"/>
      <c r="AC328" s="57"/>
      <c r="AD328" s="57"/>
      <c r="AE328" s="57"/>
      <c r="AF328" s="57"/>
    </row>
    <row r="329" spans="1:32" ht="24" customHeight="1" x14ac:dyDescent="0.55000000000000004">
      <c r="A329" s="247"/>
      <c r="B329" s="6"/>
      <c r="C329" s="6"/>
      <c r="D329" s="6"/>
      <c r="E329" s="248"/>
      <c r="F329" s="248"/>
      <c r="G329" s="248"/>
      <c r="H329" s="248"/>
      <c r="I329" s="248"/>
      <c r="J329" s="248"/>
      <c r="K329" s="248"/>
      <c r="L329" s="248"/>
      <c r="M329" s="57"/>
      <c r="N329" s="57"/>
      <c r="O329" s="57"/>
      <c r="P329" s="57"/>
      <c r="Q329" s="57"/>
      <c r="R329" s="57"/>
      <c r="S329" s="57"/>
      <c r="T329" s="57"/>
      <c r="U329" s="57"/>
      <c r="V329" s="57"/>
      <c r="W329" s="57"/>
      <c r="X329" s="57"/>
      <c r="Y329" s="57"/>
      <c r="Z329" s="57"/>
      <c r="AA329" s="57"/>
      <c r="AB329" s="57"/>
      <c r="AC329" s="57"/>
      <c r="AD329" s="57"/>
      <c r="AE329" s="57"/>
      <c r="AF329" s="57"/>
    </row>
    <row r="330" spans="1:32" ht="24" customHeight="1" x14ac:dyDescent="0.55000000000000004">
      <c r="A330" s="247"/>
      <c r="B330" s="6"/>
      <c r="C330" s="6"/>
      <c r="D330" s="6"/>
      <c r="E330" s="248"/>
      <c r="F330" s="248"/>
      <c r="G330" s="248"/>
      <c r="H330" s="248"/>
      <c r="I330" s="248"/>
      <c r="J330" s="248"/>
      <c r="K330" s="248"/>
      <c r="L330" s="248"/>
      <c r="M330" s="57"/>
      <c r="N330" s="57"/>
      <c r="O330" s="57"/>
      <c r="P330" s="57"/>
      <c r="Q330" s="57"/>
      <c r="R330" s="57"/>
      <c r="S330" s="57"/>
      <c r="T330" s="57"/>
      <c r="U330" s="57"/>
      <c r="V330" s="57"/>
      <c r="W330" s="57"/>
      <c r="X330" s="57"/>
      <c r="Y330" s="57"/>
      <c r="Z330" s="57"/>
      <c r="AA330" s="57"/>
      <c r="AB330" s="57"/>
      <c r="AC330" s="57"/>
      <c r="AD330" s="57"/>
      <c r="AE330" s="57"/>
      <c r="AF330" s="57"/>
    </row>
    <row r="331" spans="1:32" ht="24" customHeight="1" x14ac:dyDescent="0.55000000000000004">
      <c r="A331" s="247"/>
      <c r="B331" s="6"/>
      <c r="C331" s="6"/>
      <c r="D331" s="6"/>
      <c r="E331" s="248"/>
      <c r="F331" s="248"/>
      <c r="G331" s="248"/>
      <c r="H331" s="248"/>
      <c r="I331" s="248"/>
      <c r="J331" s="248"/>
      <c r="K331" s="248"/>
      <c r="L331" s="248"/>
      <c r="M331" s="57"/>
      <c r="N331" s="57"/>
      <c r="O331" s="57"/>
      <c r="P331" s="57"/>
      <c r="Q331" s="57"/>
      <c r="R331" s="57"/>
      <c r="S331" s="57"/>
      <c r="T331" s="57"/>
      <c r="U331" s="57"/>
      <c r="V331" s="57"/>
      <c r="W331" s="57"/>
      <c r="X331" s="57"/>
      <c r="Y331" s="57"/>
      <c r="Z331" s="57"/>
      <c r="AA331" s="57"/>
      <c r="AB331" s="57"/>
      <c r="AC331" s="57"/>
      <c r="AD331" s="57"/>
      <c r="AE331" s="57"/>
      <c r="AF331" s="57"/>
    </row>
    <row r="332" spans="1:32" ht="24" customHeight="1" x14ac:dyDescent="0.55000000000000004">
      <c r="A332" s="247"/>
      <c r="B332" s="6"/>
      <c r="C332" s="6"/>
      <c r="D332" s="6"/>
      <c r="E332" s="248"/>
      <c r="F332" s="248"/>
      <c r="G332" s="248"/>
      <c r="H332" s="248"/>
      <c r="I332" s="248"/>
      <c r="J332" s="248"/>
      <c r="K332" s="248"/>
      <c r="L332" s="248"/>
      <c r="M332" s="57"/>
      <c r="N332" s="57"/>
      <c r="O332" s="57"/>
      <c r="P332" s="57"/>
      <c r="Q332" s="57"/>
      <c r="R332" s="57"/>
      <c r="S332" s="57"/>
      <c r="T332" s="57"/>
      <c r="U332" s="57"/>
      <c r="V332" s="57"/>
      <c r="W332" s="57"/>
      <c r="X332" s="57"/>
      <c r="Y332" s="57"/>
      <c r="Z332" s="57"/>
      <c r="AA332" s="57"/>
      <c r="AB332" s="57"/>
      <c r="AC332" s="57"/>
      <c r="AD332" s="57"/>
      <c r="AE332" s="57"/>
      <c r="AF332" s="57"/>
    </row>
    <row r="333" spans="1:32" ht="24" customHeight="1" x14ac:dyDescent="0.55000000000000004">
      <c r="A333" s="247"/>
      <c r="B333" s="6"/>
      <c r="C333" s="6"/>
      <c r="D333" s="6"/>
      <c r="E333" s="248"/>
      <c r="F333" s="248"/>
      <c r="G333" s="248"/>
      <c r="H333" s="248"/>
      <c r="I333" s="248"/>
      <c r="J333" s="248"/>
      <c r="K333" s="248"/>
      <c r="L333" s="248"/>
      <c r="M333" s="57"/>
      <c r="N333" s="57"/>
      <c r="O333" s="57"/>
      <c r="P333" s="57"/>
      <c r="Q333" s="57"/>
      <c r="R333" s="57"/>
      <c r="S333" s="57"/>
      <c r="T333" s="57"/>
      <c r="U333" s="57"/>
      <c r="V333" s="57"/>
      <c r="W333" s="57"/>
      <c r="X333" s="57"/>
      <c r="Y333" s="57"/>
      <c r="Z333" s="57"/>
      <c r="AA333" s="57"/>
      <c r="AB333" s="57"/>
      <c r="AC333" s="57"/>
      <c r="AD333" s="57"/>
      <c r="AE333" s="57"/>
      <c r="AF333" s="57"/>
    </row>
    <row r="334" spans="1:32" ht="24" customHeight="1" x14ac:dyDescent="0.55000000000000004">
      <c r="A334" s="247"/>
      <c r="B334" s="6"/>
      <c r="C334" s="6"/>
      <c r="D334" s="6"/>
      <c r="E334" s="248"/>
      <c r="F334" s="248"/>
      <c r="G334" s="248"/>
      <c r="H334" s="248"/>
      <c r="I334" s="248"/>
      <c r="J334" s="248"/>
      <c r="K334" s="248"/>
      <c r="L334" s="248"/>
      <c r="M334" s="57"/>
      <c r="N334" s="57"/>
      <c r="O334" s="57"/>
      <c r="P334" s="57"/>
      <c r="Q334" s="57"/>
      <c r="R334" s="57"/>
      <c r="S334" s="57"/>
      <c r="T334" s="57"/>
      <c r="U334" s="57"/>
      <c r="V334" s="57"/>
      <c r="W334" s="57"/>
      <c r="X334" s="57"/>
      <c r="Y334" s="57"/>
      <c r="Z334" s="57"/>
      <c r="AA334" s="57"/>
      <c r="AB334" s="57"/>
      <c r="AC334" s="57"/>
      <c r="AD334" s="57"/>
      <c r="AE334" s="57"/>
      <c r="AF334" s="57"/>
    </row>
    <row r="335" spans="1:32" ht="24" customHeight="1" x14ac:dyDescent="0.55000000000000004">
      <c r="A335" s="247"/>
      <c r="B335" s="6"/>
      <c r="C335" s="6"/>
      <c r="D335" s="6"/>
      <c r="E335" s="248"/>
      <c r="F335" s="248"/>
      <c r="G335" s="248"/>
      <c r="H335" s="248"/>
      <c r="I335" s="248"/>
      <c r="J335" s="248"/>
      <c r="K335" s="248"/>
      <c r="L335" s="248"/>
      <c r="M335" s="57"/>
      <c r="N335" s="57"/>
      <c r="O335" s="57"/>
      <c r="P335" s="57"/>
      <c r="Q335" s="57"/>
      <c r="R335" s="57"/>
      <c r="S335" s="57"/>
      <c r="T335" s="57"/>
      <c r="U335" s="57"/>
      <c r="V335" s="57"/>
      <c r="W335" s="57"/>
      <c r="X335" s="57"/>
      <c r="Y335" s="57"/>
      <c r="Z335" s="57"/>
      <c r="AA335" s="57"/>
      <c r="AB335" s="57"/>
      <c r="AC335" s="57"/>
      <c r="AD335" s="57"/>
      <c r="AE335" s="57"/>
      <c r="AF335" s="57"/>
    </row>
    <row r="336" spans="1:32" ht="24" customHeight="1" x14ac:dyDescent="0.55000000000000004">
      <c r="A336" s="247"/>
      <c r="B336" s="6"/>
      <c r="C336" s="6"/>
      <c r="D336" s="6"/>
      <c r="E336" s="248"/>
      <c r="F336" s="248"/>
      <c r="G336" s="248"/>
      <c r="H336" s="248"/>
      <c r="I336" s="248"/>
      <c r="J336" s="248"/>
      <c r="K336" s="248"/>
      <c r="L336" s="248"/>
      <c r="M336" s="57"/>
      <c r="N336" s="57"/>
      <c r="O336" s="57"/>
      <c r="P336" s="57"/>
      <c r="Q336" s="57"/>
      <c r="R336" s="57"/>
      <c r="S336" s="57"/>
      <c r="T336" s="57"/>
      <c r="U336" s="57"/>
      <c r="V336" s="57"/>
      <c r="W336" s="57"/>
      <c r="X336" s="57"/>
      <c r="Y336" s="57"/>
      <c r="Z336" s="57"/>
      <c r="AA336" s="57"/>
      <c r="AB336" s="57"/>
      <c r="AC336" s="57"/>
      <c r="AD336" s="57"/>
      <c r="AE336" s="57"/>
      <c r="AF336" s="57"/>
    </row>
    <row r="337" spans="1:32" ht="24" customHeight="1" x14ac:dyDescent="0.55000000000000004">
      <c r="A337" s="247"/>
      <c r="B337" s="6"/>
      <c r="C337" s="6"/>
      <c r="D337" s="6"/>
      <c r="E337" s="248"/>
      <c r="F337" s="248"/>
      <c r="G337" s="248"/>
      <c r="H337" s="248"/>
      <c r="I337" s="248"/>
      <c r="J337" s="248"/>
      <c r="K337" s="248"/>
      <c r="L337" s="248"/>
      <c r="M337" s="57"/>
      <c r="N337" s="57"/>
      <c r="O337" s="57"/>
      <c r="P337" s="57"/>
      <c r="Q337" s="57"/>
      <c r="R337" s="57"/>
      <c r="S337" s="57"/>
      <c r="T337" s="57"/>
      <c r="U337" s="57"/>
      <c r="V337" s="57"/>
      <c r="W337" s="57"/>
      <c r="X337" s="57"/>
      <c r="Y337" s="57"/>
      <c r="Z337" s="57"/>
      <c r="AA337" s="57"/>
      <c r="AB337" s="57"/>
      <c r="AC337" s="57"/>
      <c r="AD337" s="57"/>
      <c r="AE337" s="57"/>
      <c r="AF337" s="57"/>
    </row>
    <row r="338" spans="1:32" ht="24" customHeight="1" x14ac:dyDescent="0.55000000000000004">
      <c r="A338" s="247"/>
      <c r="B338" s="6"/>
      <c r="C338" s="6"/>
      <c r="D338" s="6"/>
      <c r="E338" s="248"/>
      <c r="F338" s="248"/>
      <c r="G338" s="248"/>
      <c r="H338" s="248"/>
      <c r="I338" s="248"/>
      <c r="J338" s="248"/>
      <c r="K338" s="248"/>
      <c r="L338" s="248"/>
      <c r="M338" s="57"/>
      <c r="N338" s="57"/>
      <c r="O338" s="57"/>
      <c r="P338" s="57"/>
      <c r="Q338" s="57"/>
      <c r="R338" s="57"/>
      <c r="S338" s="57"/>
      <c r="T338" s="57"/>
      <c r="U338" s="57"/>
      <c r="V338" s="57"/>
      <c r="W338" s="57"/>
      <c r="X338" s="57"/>
      <c r="Y338" s="57"/>
      <c r="Z338" s="57"/>
      <c r="AA338" s="57"/>
      <c r="AB338" s="57"/>
      <c r="AC338" s="57"/>
      <c r="AD338" s="57"/>
      <c r="AE338" s="57"/>
      <c r="AF338" s="57"/>
    </row>
    <row r="339" spans="1:32" ht="24" customHeight="1" x14ac:dyDescent="0.55000000000000004">
      <c r="A339" s="247"/>
      <c r="B339" s="6"/>
      <c r="C339" s="6"/>
      <c r="D339" s="6"/>
      <c r="E339" s="248"/>
      <c r="F339" s="248"/>
      <c r="G339" s="248"/>
      <c r="H339" s="248"/>
      <c r="I339" s="248"/>
      <c r="J339" s="248"/>
      <c r="K339" s="248"/>
      <c r="L339" s="248"/>
      <c r="M339" s="57"/>
      <c r="N339" s="57"/>
      <c r="O339" s="57"/>
      <c r="P339" s="57"/>
      <c r="Q339" s="57"/>
      <c r="R339" s="57"/>
      <c r="S339" s="57"/>
      <c r="T339" s="57"/>
      <c r="U339" s="57"/>
      <c r="V339" s="57"/>
      <c r="W339" s="57"/>
      <c r="X339" s="57"/>
      <c r="Y339" s="57"/>
      <c r="Z339" s="57"/>
      <c r="AA339" s="57"/>
      <c r="AB339" s="57"/>
      <c r="AC339" s="57"/>
      <c r="AD339" s="57"/>
      <c r="AE339" s="57"/>
      <c r="AF339" s="57"/>
    </row>
    <row r="340" spans="1:32" ht="24" customHeight="1" x14ac:dyDescent="0.55000000000000004">
      <c r="A340" s="247"/>
      <c r="B340" s="6"/>
      <c r="C340" s="6"/>
      <c r="D340" s="6"/>
      <c r="E340" s="248"/>
      <c r="F340" s="248"/>
      <c r="G340" s="248"/>
      <c r="H340" s="248"/>
      <c r="I340" s="248"/>
      <c r="J340" s="248"/>
      <c r="K340" s="248"/>
      <c r="L340" s="248"/>
      <c r="M340" s="57"/>
      <c r="N340" s="57"/>
      <c r="O340" s="57"/>
      <c r="P340" s="57"/>
      <c r="Q340" s="57"/>
      <c r="R340" s="57"/>
      <c r="S340" s="57"/>
      <c r="T340" s="57"/>
      <c r="U340" s="57"/>
      <c r="V340" s="57"/>
      <c r="W340" s="57"/>
      <c r="X340" s="57"/>
      <c r="Y340" s="57"/>
      <c r="Z340" s="57"/>
      <c r="AA340" s="57"/>
      <c r="AB340" s="57"/>
      <c r="AC340" s="57"/>
      <c r="AD340" s="57"/>
      <c r="AE340" s="57"/>
      <c r="AF340" s="57"/>
    </row>
    <row r="341" spans="1:32" ht="24" customHeight="1" x14ac:dyDescent="0.55000000000000004">
      <c r="A341" s="247"/>
      <c r="B341" s="6"/>
      <c r="C341" s="6"/>
      <c r="D341" s="6"/>
      <c r="E341" s="248"/>
      <c r="F341" s="248"/>
      <c r="G341" s="248"/>
      <c r="H341" s="248"/>
      <c r="I341" s="248"/>
      <c r="J341" s="248"/>
      <c r="K341" s="248"/>
      <c r="L341" s="248"/>
      <c r="M341" s="57"/>
      <c r="N341" s="57"/>
      <c r="O341" s="57"/>
      <c r="P341" s="57"/>
      <c r="Q341" s="57"/>
      <c r="R341" s="57"/>
      <c r="S341" s="57"/>
      <c r="T341" s="57"/>
      <c r="U341" s="57"/>
      <c r="V341" s="57"/>
      <c r="W341" s="57"/>
      <c r="X341" s="57"/>
      <c r="Y341" s="57"/>
      <c r="Z341" s="57"/>
      <c r="AA341" s="57"/>
      <c r="AB341" s="57"/>
      <c r="AC341" s="57"/>
      <c r="AD341" s="57"/>
      <c r="AE341" s="57"/>
      <c r="AF341" s="57"/>
    </row>
    <row r="342" spans="1:32" ht="24" customHeight="1" x14ac:dyDescent="0.55000000000000004">
      <c r="A342" s="247"/>
      <c r="B342" s="6"/>
      <c r="C342" s="6"/>
      <c r="D342" s="6"/>
      <c r="E342" s="248"/>
      <c r="F342" s="248"/>
      <c r="G342" s="248"/>
      <c r="H342" s="248"/>
      <c r="I342" s="248"/>
      <c r="J342" s="248"/>
      <c r="K342" s="248"/>
      <c r="L342" s="248"/>
      <c r="M342" s="57"/>
      <c r="N342" s="57"/>
      <c r="O342" s="57"/>
      <c r="P342" s="57"/>
      <c r="Q342" s="57"/>
      <c r="R342" s="57"/>
      <c r="S342" s="57"/>
      <c r="T342" s="57"/>
      <c r="U342" s="57"/>
      <c r="V342" s="57"/>
      <c r="W342" s="57"/>
      <c r="X342" s="57"/>
      <c r="Y342" s="57"/>
      <c r="Z342" s="57"/>
      <c r="AA342" s="57"/>
      <c r="AB342" s="57"/>
      <c r="AC342" s="57"/>
      <c r="AD342" s="57"/>
      <c r="AE342" s="57"/>
      <c r="AF342" s="57"/>
    </row>
    <row r="343" spans="1:32" ht="24" customHeight="1" x14ac:dyDescent="0.55000000000000004">
      <c r="A343" s="247"/>
      <c r="B343" s="6"/>
      <c r="C343" s="6"/>
      <c r="D343" s="6"/>
      <c r="E343" s="248"/>
      <c r="F343" s="248"/>
      <c r="G343" s="248"/>
      <c r="H343" s="248"/>
      <c r="I343" s="248"/>
      <c r="J343" s="248"/>
      <c r="K343" s="248"/>
      <c r="L343" s="248"/>
      <c r="M343" s="57"/>
      <c r="N343" s="57"/>
      <c r="O343" s="57"/>
      <c r="P343" s="57"/>
      <c r="Q343" s="57"/>
      <c r="R343" s="57"/>
      <c r="S343" s="57"/>
      <c r="T343" s="57"/>
      <c r="U343" s="57"/>
      <c r="V343" s="57"/>
      <c r="W343" s="57"/>
      <c r="X343" s="57"/>
      <c r="Y343" s="57"/>
      <c r="Z343" s="57"/>
      <c r="AA343" s="57"/>
      <c r="AB343" s="57"/>
      <c r="AC343" s="57"/>
      <c r="AD343" s="57"/>
      <c r="AE343" s="57"/>
      <c r="AF343" s="57"/>
    </row>
    <row r="344" spans="1:32" ht="24" customHeight="1" x14ac:dyDescent="0.55000000000000004">
      <c r="A344" s="247"/>
      <c r="B344" s="6"/>
      <c r="C344" s="6"/>
      <c r="D344" s="6"/>
      <c r="E344" s="248"/>
      <c r="F344" s="248"/>
      <c r="G344" s="248"/>
      <c r="H344" s="248"/>
      <c r="I344" s="248"/>
      <c r="J344" s="248"/>
      <c r="K344" s="248"/>
      <c r="L344" s="248"/>
      <c r="M344" s="57"/>
      <c r="N344" s="57"/>
      <c r="O344" s="57"/>
      <c r="P344" s="57"/>
      <c r="Q344" s="57"/>
      <c r="R344" s="57"/>
      <c r="S344" s="57"/>
      <c r="T344" s="57"/>
      <c r="U344" s="57"/>
      <c r="V344" s="57"/>
      <c r="W344" s="57"/>
      <c r="X344" s="57"/>
      <c r="Y344" s="57"/>
      <c r="Z344" s="57"/>
      <c r="AA344" s="57"/>
      <c r="AB344" s="57"/>
      <c r="AC344" s="57"/>
      <c r="AD344" s="57"/>
      <c r="AE344" s="57"/>
      <c r="AF344" s="57"/>
    </row>
    <row r="345" spans="1:32" ht="24" customHeight="1" x14ac:dyDescent="0.55000000000000004">
      <c r="A345" s="247"/>
      <c r="B345" s="6"/>
      <c r="C345" s="6"/>
      <c r="D345" s="6"/>
      <c r="E345" s="248"/>
      <c r="F345" s="248"/>
      <c r="G345" s="248"/>
      <c r="H345" s="248"/>
      <c r="I345" s="248"/>
      <c r="J345" s="248"/>
      <c r="K345" s="248"/>
      <c r="L345" s="248"/>
      <c r="M345" s="57"/>
      <c r="N345" s="57"/>
      <c r="O345" s="57"/>
      <c r="P345" s="57"/>
      <c r="Q345" s="57"/>
      <c r="R345" s="57"/>
      <c r="S345" s="57"/>
      <c r="T345" s="57"/>
      <c r="U345" s="57"/>
      <c r="V345" s="57"/>
      <c r="W345" s="57"/>
      <c r="X345" s="57"/>
      <c r="Y345" s="57"/>
      <c r="Z345" s="57"/>
      <c r="AA345" s="57"/>
      <c r="AB345" s="57"/>
      <c r="AC345" s="57"/>
      <c r="AD345" s="57"/>
      <c r="AE345" s="57"/>
      <c r="AF345" s="57"/>
    </row>
    <row r="346" spans="1:32" ht="24" customHeight="1" x14ac:dyDescent="0.55000000000000004">
      <c r="A346" s="247"/>
      <c r="B346" s="6"/>
      <c r="C346" s="6"/>
      <c r="D346" s="6"/>
      <c r="E346" s="248"/>
      <c r="F346" s="248"/>
      <c r="G346" s="248"/>
      <c r="H346" s="248"/>
      <c r="I346" s="248"/>
      <c r="J346" s="248"/>
      <c r="K346" s="248"/>
      <c r="L346" s="248"/>
      <c r="M346" s="57"/>
      <c r="N346" s="57"/>
      <c r="O346" s="57"/>
      <c r="P346" s="57"/>
      <c r="Q346" s="57"/>
      <c r="R346" s="57"/>
      <c r="S346" s="57"/>
      <c r="T346" s="57"/>
      <c r="U346" s="57"/>
      <c r="V346" s="57"/>
      <c r="W346" s="57"/>
      <c r="X346" s="57"/>
      <c r="Y346" s="57"/>
      <c r="Z346" s="57"/>
      <c r="AA346" s="57"/>
      <c r="AB346" s="57"/>
      <c r="AC346" s="57"/>
      <c r="AD346" s="57"/>
      <c r="AE346" s="57"/>
      <c r="AF346" s="57"/>
    </row>
    <row r="347" spans="1:32" ht="24" customHeight="1" x14ac:dyDescent="0.55000000000000004">
      <c r="A347" s="247"/>
      <c r="B347" s="6"/>
      <c r="C347" s="6"/>
      <c r="D347" s="6"/>
      <c r="E347" s="248"/>
      <c r="F347" s="248"/>
      <c r="G347" s="248"/>
      <c r="H347" s="248"/>
      <c r="I347" s="248"/>
      <c r="J347" s="248"/>
      <c r="K347" s="248"/>
      <c r="L347" s="248"/>
      <c r="M347" s="57"/>
      <c r="N347" s="57"/>
      <c r="O347" s="57"/>
      <c r="P347" s="57"/>
      <c r="Q347" s="57"/>
      <c r="R347" s="57"/>
      <c r="S347" s="57"/>
      <c r="T347" s="57"/>
      <c r="U347" s="57"/>
      <c r="V347" s="57"/>
      <c r="W347" s="57"/>
      <c r="X347" s="57"/>
      <c r="Y347" s="57"/>
      <c r="Z347" s="57"/>
      <c r="AA347" s="57"/>
      <c r="AB347" s="57"/>
      <c r="AC347" s="57"/>
      <c r="AD347" s="57"/>
      <c r="AE347" s="57"/>
      <c r="AF347" s="57"/>
    </row>
    <row r="348" spans="1:32" ht="24" customHeight="1" x14ac:dyDescent="0.55000000000000004">
      <c r="A348" s="247"/>
      <c r="B348" s="6"/>
      <c r="C348" s="6"/>
      <c r="D348" s="6"/>
      <c r="E348" s="248"/>
      <c r="F348" s="248"/>
      <c r="G348" s="248"/>
      <c r="H348" s="248"/>
      <c r="I348" s="248"/>
      <c r="J348" s="248"/>
      <c r="K348" s="248"/>
      <c r="L348" s="248"/>
      <c r="M348" s="57"/>
      <c r="N348" s="57"/>
      <c r="O348" s="57"/>
      <c r="P348" s="57"/>
      <c r="Q348" s="57"/>
      <c r="R348" s="57"/>
      <c r="S348" s="57"/>
      <c r="T348" s="57"/>
      <c r="U348" s="57"/>
      <c r="V348" s="57"/>
      <c r="W348" s="57"/>
      <c r="X348" s="57"/>
      <c r="Y348" s="57"/>
      <c r="Z348" s="57"/>
      <c r="AA348" s="57"/>
      <c r="AB348" s="57"/>
      <c r="AC348" s="57"/>
      <c r="AD348" s="57"/>
      <c r="AE348" s="57"/>
      <c r="AF348" s="57"/>
    </row>
    <row r="349" spans="1:32" ht="24" customHeight="1" x14ac:dyDescent="0.55000000000000004">
      <c r="A349" s="247"/>
      <c r="B349" s="6"/>
      <c r="C349" s="6"/>
      <c r="D349" s="6"/>
      <c r="E349" s="248"/>
      <c r="F349" s="248"/>
      <c r="G349" s="248"/>
      <c r="H349" s="248"/>
      <c r="I349" s="248"/>
      <c r="J349" s="248"/>
      <c r="K349" s="248"/>
      <c r="L349" s="248"/>
      <c r="M349" s="57"/>
      <c r="N349" s="57"/>
      <c r="O349" s="57"/>
      <c r="P349" s="57"/>
      <c r="Q349" s="57"/>
      <c r="R349" s="57"/>
      <c r="S349" s="57"/>
      <c r="T349" s="57"/>
      <c r="U349" s="57"/>
      <c r="V349" s="57"/>
      <c r="W349" s="57"/>
      <c r="X349" s="57"/>
      <c r="Y349" s="57"/>
      <c r="Z349" s="57"/>
      <c r="AA349" s="57"/>
      <c r="AB349" s="57"/>
      <c r="AC349" s="57"/>
      <c r="AD349" s="57"/>
      <c r="AE349" s="57"/>
      <c r="AF349" s="57"/>
    </row>
    <row r="350" spans="1:32" ht="24" customHeight="1" x14ac:dyDescent="0.55000000000000004">
      <c r="A350" s="247"/>
      <c r="B350" s="6"/>
      <c r="C350" s="6"/>
      <c r="D350" s="6"/>
      <c r="E350" s="248"/>
      <c r="F350" s="248"/>
      <c r="G350" s="248"/>
      <c r="H350" s="248"/>
      <c r="I350" s="248"/>
      <c r="J350" s="248"/>
      <c r="K350" s="248"/>
      <c r="L350" s="248"/>
      <c r="M350" s="57"/>
      <c r="N350" s="57"/>
      <c r="O350" s="57"/>
      <c r="P350" s="57"/>
      <c r="Q350" s="57"/>
      <c r="R350" s="57"/>
      <c r="S350" s="57"/>
      <c r="T350" s="57"/>
      <c r="U350" s="57"/>
      <c r="V350" s="57"/>
      <c r="W350" s="57"/>
      <c r="X350" s="57"/>
      <c r="Y350" s="57"/>
      <c r="Z350" s="57"/>
      <c r="AA350" s="57"/>
      <c r="AB350" s="57"/>
      <c r="AC350" s="57"/>
      <c r="AD350" s="57"/>
      <c r="AE350" s="57"/>
      <c r="AF350" s="57"/>
    </row>
    <row r="351" spans="1:32" ht="24" customHeight="1" x14ac:dyDescent="0.55000000000000004">
      <c r="A351" s="247"/>
      <c r="B351" s="6"/>
      <c r="C351" s="6"/>
      <c r="D351" s="6"/>
      <c r="E351" s="248"/>
      <c r="F351" s="248"/>
      <c r="G351" s="248"/>
      <c r="H351" s="248"/>
      <c r="I351" s="248"/>
      <c r="J351" s="248"/>
      <c r="K351" s="248"/>
      <c r="L351" s="248"/>
      <c r="M351" s="57"/>
      <c r="N351" s="57"/>
      <c r="O351" s="57"/>
      <c r="P351" s="57"/>
      <c r="Q351" s="57"/>
      <c r="R351" s="57"/>
      <c r="S351" s="57"/>
      <c r="T351" s="57"/>
      <c r="U351" s="57"/>
      <c r="V351" s="57"/>
      <c r="W351" s="57"/>
      <c r="X351" s="57"/>
      <c r="Y351" s="57"/>
      <c r="Z351" s="57"/>
      <c r="AA351" s="57"/>
      <c r="AB351" s="57"/>
      <c r="AC351" s="57"/>
      <c r="AD351" s="57"/>
      <c r="AE351" s="57"/>
      <c r="AF351" s="57"/>
    </row>
    <row r="352" spans="1:32" ht="24" customHeight="1" x14ac:dyDescent="0.55000000000000004">
      <c r="A352" s="247"/>
      <c r="B352" s="6"/>
      <c r="C352" s="6"/>
      <c r="D352" s="6"/>
      <c r="E352" s="248"/>
      <c r="F352" s="248"/>
      <c r="G352" s="248"/>
      <c r="H352" s="248"/>
      <c r="I352" s="248"/>
      <c r="J352" s="248"/>
      <c r="K352" s="248"/>
      <c r="L352" s="248"/>
      <c r="M352" s="57"/>
      <c r="N352" s="57"/>
      <c r="O352" s="57"/>
      <c r="P352" s="57"/>
      <c r="Q352" s="57"/>
      <c r="R352" s="57"/>
      <c r="S352" s="57"/>
      <c r="T352" s="57"/>
      <c r="U352" s="57"/>
      <c r="V352" s="57"/>
      <c r="W352" s="57"/>
      <c r="X352" s="57"/>
      <c r="Y352" s="57"/>
      <c r="Z352" s="57"/>
      <c r="AA352" s="57"/>
      <c r="AB352" s="57"/>
      <c r="AC352" s="57"/>
      <c r="AD352" s="57"/>
      <c r="AE352" s="57"/>
      <c r="AF352" s="57"/>
    </row>
    <row r="353" spans="1:32" ht="24" customHeight="1" x14ac:dyDescent="0.55000000000000004">
      <c r="A353" s="247"/>
      <c r="B353" s="6"/>
      <c r="C353" s="6"/>
      <c r="D353" s="6"/>
      <c r="E353" s="248"/>
      <c r="F353" s="248"/>
      <c r="G353" s="248"/>
      <c r="H353" s="248"/>
      <c r="I353" s="248"/>
      <c r="J353" s="248"/>
      <c r="K353" s="248"/>
      <c r="L353" s="248"/>
      <c r="M353" s="57"/>
      <c r="N353" s="57"/>
      <c r="O353" s="57"/>
      <c r="P353" s="57"/>
      <c r="Q353" s="57"/>
      <c r="R353" s="57"/>
      <c r="S353" s="57"/>
      <c r="T353" s="57"/>
      <c r="U353" s="57"/>
      <c r="V353" s="57"/>
      <c r="W353" s="57"/>
      <c r="X353" s="57"/>
      <c r="Y353" s="57"/>
      <c r="Z353" s="57"/>
      <c r="AA353" s="57"/>
      <c r="AB353" s="57"/>
      <c r="AC353" s="57"/>
      <c r="AD353" s="57"/>
      <c r="AE353" s="57"/>
      <c r="AF353" s="57"/>
    </row>
    <row r="354" spans="1:32" ht="24" customHeight="1" x14ac:dyDescent="0.55000000000000004">
      <c r="A354" s="247"/>
      <c r="B354" s="6"/>
      <c r="C354" s="6"/>
      <c r="D354" s="6"/>
      <c r="E354" s="248"/>
      <c r="F354" s="248"/>
      <c r="G354" s="248"/>
      <c r="H354" s="248"/>
      <c r="I354" s="248"/>
      <c r="J354" s="248"/>
      <c r="K354" s="248"/>
      <c r="L354" s="248"/>
      <c r="M354" s="57"/>
      <c r="N354" s="57"/>
      <c r="O354" s="57"/>
      <c r="P354" s="57"/>
      <c r="Q354" s="57"/>
      <c r="R354" s="57"/>
      <c r="S354" s="57"/>
      <c r="T354" s="57"/>
      <c r="U354" s="57"/>
      <c r="V354" s="57"/>
      <c r="W354" s="57"/>
      <c r="X354" s="57"/>
      <c r="Y354" s="57"/>
      <c r="Z354" s="57"/>
      <c r="AA354" s="57"/>
      <c r="AB354" s="57"/>
      <c r="AC354" s="57"/>
      <c r="AD354" s="57"/>
      <c r="AE354" s="57"/>
      <c r="AF354" s="57"/>
    </row>
    <row r="355" spans="1:32" ht="24" customHeight="1" x14ac:dyDescent="0.55000000000000004">
      <c r="A355" s="247"/>
      <c r="B355" s="6"/>
      <c r="C355" s="6"/>
      <c r="D355" s="6"/>
      <c r="E355" s="248"/>
      <c r="F355" s="248"/>
      <c r="G355" s="248"/>
      <c r="H355" s="248"/>
      <c r="I355" s="248"/>
      <c r="J355" s="248"/>
      <c r="K355" s="248"/>
      <c r="L355" s="248"/>
      <c r="M355" s="57"/>
      <c r="N355" s="57"/>
      <c r="O355" s="57"/>
      <c r="P355" s="57"/>
      <c r="Q355" s="57"/>
      <c r="R355" s="57"/>
      <c r="S355" s="57"/>
      <c r="T355" s="57"/>
      <c r="U355" s="57"/>
      <c r="V355" s="57"/>
      <c r="W355" s="57"/>
      <c r="X355" s="57"/>
      <c r="Y355" s="57"/>
      <c r="Z355" s="57"/>
      <c r="AA355" s="57"/>
      <c r="AB355" s="57"/>
      <c r="AC355" s="57"/>
      <c r="AD355" s="57"/>
      <c r="AE355" s="57"/>
      <c r="AF355" s="57"/>
    </row>
    <row r="356" spans="1:32" ht="24" customHeight="1" x14ac:dyDescent="0.55000000000000004">
      <c r="A356" s="247"/>
      <c r="B356" s="6"/>
      <c r="C356" s="6"/>
      <c r="D356" s="6"/>
      <c r="E356" s="248"/>
      <c r="F356" s="248"/>
      <c r="G356" s="248"/>
      <c r="H356" s="248"/>
      <c r="I356" s="248"/>
      <c r="J356" s="248"/>
      <c r="K356" s="248"/>
      <c r="L356" s="248"/>
      <c r="M356" s="57"/>
      <c r="N356" s="57"/>
      <c r="O356" s="57"/>
      <c r="P356" s="57"/>
      <c r="Q356" s="57"/>
      <c r="R356" s="57"/>
      <c r="S356" s="57"/>
      <c r="T356" s="57"/>
      <c r="U356" s="57"/>
      <c r="V356" s="57"/>
      <c r="W356" s="57"/>
      <c r="X356" s="57"/>
      <c r="Y356" s="57"/>
      <c r="Z356" s="57"/>
      <c r="AA356" s="57"/>
      <c r="AB356" s="57"/>
      <c r="AC356" s="57"/>
      <c r="AD356" s="57"/>
      <c r="AE356" s="57"/>
      <c r="AF356" s="57"/>
    </row>
    <row r="357" spans="1:32" ht="24" customHeight="1" x14ac:dyDescent="0.55000000000000004">
      <c r="A357" s="247"/>
      <c r="B357" s="6"/>
      <c r="C357" s="6"/>
      <c r="D357" s="6"/>
      <c r="E357" s="248"/>
      <c r="F357" s="248"/>
      <c r="G357" s="248"/>
      <c r="H357" s="248"/>
      <c r="I357" s="248"/>
      <c r="J357" s="248"/>
      <c r="K357" s="248"/>
      <c r="L357" s="248"/>
      <c r="M357" s="57"/>
      <c r="N357" s="57"/>
      <c r="O357" s="57"/>
      <c r="P357" s="57"/>
      <c r="Q357" s="57"/>
      <c r="R357" s="57"/>
      <c r="S357" s="57"/>
      <c r="T357" s="57"/>
      <c r="U357" s="57"/>
      <c r="V357" s="57"/>
      <c r="W357" s="57"/>
      <c r="X357" s="57"/>
      <c r="Y357" s="57"/>
      <c r="Z357" s="57"/>
      <c r="AA357" s="57"/>
      <c r="AB357" s="57"/>
      <c r="AC357" s="57"/>
      <c r="AD357" s="57"/>
      <c r="AE357" s="57"/>
      <c r="AF357" s="57"/>
    </row>
    <row r="358" spans="1:32" ht="24" customHeight="1" x14ac:dyDescent="0.55000000000000004">
      <c r="A358" s="247"/>
      <c r="B358" s="6"/>
      <c r="C358" s="6"/>
      <c r="D358" s="6"/>
      <c r="E358" s="248"/>
      <c r="F358" s="248"/>
      <c r="G358" s="248"/>
      <c r="H358" s="248"/>
      <c r="I358" s="248"/>
      <c r="J358" s="248"/>
      <c r="K358" s="248"/>
      <c r="L358" s="248"/>
      <c r="M358" s="57"/>
      <c r="N358" s="57"/>
      <c r="O358" s="57"/>
      <c r="P358" s="57"/>
      <c r="Q358" s="57"/>
      <c r="R358" s="57"/>
      <c r="S358" s="57"/>
      <c r="T358" s="57"/>
      <c r="U358" s="57"/>
      <c r="V358" s="57"/>
      <c r="W358" s="57"/>
      <c r="X358" s="57"/>
      <c r="Y358" s="57"/>
      <c r="Z358" s="57"/>
      <c r="AA358" s="57"/>
      <c r="AB358" s="57"/>
      <c r="AC358" s="57"/>
      <c r="AD358" s="57"/>
      <c r="AE358" s="57"/>
      <c r="AF358" s="57"/>
    </row>
    <row r="359" spans="1:32" ht="24" customHeight="1" x14ac:dyDescent="0.55000000000000004">
      <c r="A359" s="247"/>
      <c r="B359" s="6"/>
      <c r="C359" s="6"/>
      <c r="D359" s="6"/>
      <c r="E359" s="248"/>
      <c r="F359" s="248"/>
      <c r="G359" s="248"/>
      <c r="H359" s="248"/>
      <c r="I359" s="248"/>
      <c r="J359" s="248"/>
      <c r="K359" s="248"/>
      <c r="L359" s="248"/>
      <c r="M359" s="57"/>
      <c r="N359" s="57"/>
      <c r="O359" s="57"/>
      <c r="P359" s="57"/>
      <c r="Q359" s="57"/>
      <c r="R359" s="57"/>
      <c r="S359" s="57"/>
      <c r="T359" s="57"/>
      <c r="U359" s="57"/>
      <c r="V359" s="57"/>
      <c r="W359" s="57"/>
      <c r="X359" s="57"/>
      <c r="Y359" s="57"/>
      <c r="Z359" s="57"/>
      <c r="AA359" s="57"/>
      <c r="AB359" s="57"/>
      <c r="AC359" s="57"/>
      <c r="AD359" s="57"/>
      <c r="AE359" s="57"/>
      <c r="AF359" s="57"/>
    </row>
    <row r="360" spans="1:32" ht="24" customHeight="1" x14ac:dyDescent="0.55000000000000004">
      <c r="A360" s="247"/>
      <c r="B360" s="6"/>
      <c r="C360" s="6"/>
      <c r="D360" s="6"/>
      <c r="E360" s="248"/>
      <c r="F360" s="248"/>
      <c r="G360" s="248"/>
      <c r="H360" s="248"/>
      <c r="I360" s="248"/>
      <c r="J360" s="248"/>
      <c r="K360" s="248"/>
      <c r="L360" s="248"/>
      <c r="M360" s="57"/>
      <c r="N360" s="57"/>
      <c r="O360" s="57"/>
      <c r="P360" s="57"/>
      <c r="Q360" s="57"/>
      <c r="R360" s="57"/>
      <c r="S360" s="57"/>
      <c r="T360" s="57"/>
      <c r="U360" s="57"/>
      <c r="V360" s="57"/>
      <c r="W360" s="57"/>
      <c r="X360" s="57"/>
      <c r="Y360" s="57"/>
      <c r="Z360" s="57"/>
      <c r="AA360" s="57"/>
      <c r="AB360" s="57"/>
      <c r="AC360" s="57"/>
      <c r="AD360" s="57"/>
      <c r="AE360" s="57"/>
      <c r="AF360" s="57"/>
    </row>
    <row r="361" spans="1:32" ht="24" customHeight="1" x14ac:dyDescent="0.55000000000000004">
      <c r="A361" s="247"/>
      <c r="B361" s="6"/>
      <c r="C361" s="6"/>
      <c r="D361" s="6"/>
      <c r="E361" s="248"/>
      <c r="F361" s="248"/>
      <c r="G361" s="248"/>
      <c r="H361" s="248"/>
      <c r="I361" s="248"/>
      <c r="J361" s="248"/>
      <c r="K361" s="248"/>
      <c r="L361" s="248"/>
      <c r="M361" s="57"/>
      <c r="N361" s="57"/>
      <c r="O361" s="57"/>
      <c r="P361" s="57"/>
      <c r="Q361" s="57"/>
      <c r="R361" s="57"/>
      <c r="S361" s="57"/>
      <c r="T361" s="57"/>
      <c r="U361" s="57"/>
      <c r="V361" s="57"/>
      <c r="W361" s="57"/>
      <c r="X361" s="57"/>
      <c r="Y361" s="57"/>
      <c r="Z361" s="57"/>
      <c r="AA361" s="57"/>
      <c r="AB361" s="57"/>
      <c r="AC361" s="57"/>
      <c r="AD361" s="57"/>
      <c r="AE361" s="57"/>
      <c r="AF361" s="57"/>
    </row>
    <row r="362" spans="1:32" ht="24" customHeight="1" x14ac:dyDescent="0.55000000000000004">
      <c r="A362" s="247"/>
      <c r="B362" s="6"/>
      <c r="C362" s="6"/>
      <c r="D362" s="6"/>
      <c r="E362" s="248"/>
      <c r="F362" s="248"/>
      <c r="G362" s="248"/>
      <c r="H362" s="248"/>
      <c r="I362" s="248"/>
      <c r="J362" s="248"/>
      <c r="K362" s="248"/>
      <c r="L362" s="248"/>
      <c r="M362" s="57"/>
      <c r="N362" s="57"/>
      <c r="O362" s="57"/>
      <c r="P362" s="57"/>
      <c r="Q362" s="57"/>
      <c r="R362" s="57"/>
      <c r="S362" s="57"/>
      <c r="T362" s="57"/>
      <c r="U362" s="57"/>
      <c r="V362" s="57"/>
      <c r="W362" s="57"/>
      <c r="X362" s="57"/>
      <c r="Y362" s="57"/>
      <c r="Z362" s="57"/>
      <c r="AA362" s="57"/>
      <c r="AB362" s="57"/>
      <c r="AC362" s="57"/>
      <c r="AD362" s="57"/>
      <c r="AE362" s="57"/>
      <c r="AF362" s="57"/>
    </row>
    <row r="363" spans="1:32" ht="24" customHeight="1" x14ac:dyDescent="0.55000000000000004">
      <c r="A363" s="247"/>
      <c r="B363" s="6"/>
      <c r="C363" s="6"/>
      <c r="D363" s="6"/>
      <c r="E363" s="248"/>
      <c r="F363" s="248"/>
      <c r="G363" s="248"/>
      <c r="H363" s="248"/>
      <c r="I363" s="248"/>
      <c r="J363" s="248"/>
      <c r="K363" s="248"/>
      <c r="L363" s="248"/>
      <c r="M363" s="57"/>
      <c r="N363" s="57"/>
      <c r="O363" s="57"/>
      <c r="P363" s="57"/>
      <c r="Q363" s="57"/>
      <c r="R363" s="57"/>
      <c r="S363" s="57"/>
      <c r="T363" s="57"/>
      <c r="U363" s="57"/>
      <c r="V363" s="57"/>
      <c r="W363" s="57"/>
      <c r="X363" s="57"/>
      <c r="Y363" s="57"/>
      <c r="Z363" s="57"/>
      <c r="AA363" s="57"/>
      <c r="AB363" s="57"/>
      <c r="AC363" s="57"/>
      <c r="AD363" s="57"/>
      <c r="AE363" s="57"/>
      <c r="AF363" s="57"/>
    </row>
    <row r="364" spans="1:32" ht="24" customHeight="1" x14ac:dyDescent="0.55000000000000004">
      <c r="A364" s="247"/>
      <c r="B364" s="6"/>
      <c r="C364" s="6"/>
      <c r="D364" s="6"/>
      <c r="E364" s="248"/>
      <c r="F364" s="248"/>
      <c r="G364" s="248"/>
      <c r="H364" s="248"/>
      <c r="I364" s="248"/>
      <c r="J364" s="248"/>
      <c r="K364" s="248"/>
      <c r="L364" s="248"/>
      <c r="M364" s="57"/>
      <c r="N364" s="57"/>
      <c r="O364" s="57"/>
      <c r="P364" s="57"/>
      <c r="Q364" s="57"/>
      <c r="R364" s="57"/>
      <c r="S364" s="57"/>
      <c r="T364" s="57"/>
      <c r="U364" s="57"/>
      <c r="V364" s="57"/>
      <c r="W364" s="57"/>
      <c r="X364" s="57"/>
      <c r="Y364" s="57"/>
      <c r="Z364" s="57"/>
      <c r="AA364" s="57"/>
      <c r="AB364" s="57"/>
      <c r="AC364" s="57"/>
      <c r="AD364" s="57"/>
      <c r="AE364" s="57"/>
      <c r="AF364" s="57"/>
    </row>
    <row r="365" spans="1:32" ht="24" customHeight="1" x14ac:dyDescent="0.55000000000000004">
      <c r="A365" s="247"/>
      <c r="B365" s="6"/>
      <c r="C365" s="6"/>
      <c r="D365" s="6"/>
      <c r="E365" s="248"/>
      <c r="F365" s="248"/>
      <c r="G365" s="248"/>
      <c r="H365" s="248"/>
      <c r="I365" s="248"/>
      <c r="J365" s="248"/>
      <c r="K365" s="248"/>
      <c r="L365" s="248"/>
      <c r="M365" s="57"/>
      <c r="N365" s="57"/>
      <c r="O365" s="57"/>
      <c r="P365" s="57"/>
      <c r="Q365" s="57"/>
      <c r="R365" s="57"/>
      <c r="S365" s="57"/>
      <c r="T365" s="57"/>
      <c r="U365" s="57"/>
      <c r="V365" s="57"/>
      <c r="W365" s="57"/>
      <c r="X365" s="57"/>
      <c r="Y365" s="57"/>
      <c r="Z365" s="57"/>
      <c r="AA365" s="57"/>
      <c r="AB365" s="57"/>
      <c r="AC365" s="57"/>
      <c r="AD365" s="57"/>
      <c r="AE365" s="57"/>
      <c r="AF365" s="57"/>
    </row>
    <row r="366" spans="1:32" ht="24" customHeight="1" x14ac:dyDescent="0.55000000000000004">
      <c r="A366" s="247"/>
      <c r="B366" s="6"/>
      <c r="C366" s="6"/>
      <c r="D366" s="6"/>
      <c r="E366" s="248"/>
      <c r="F366" s="248"/>
      <c r="G366" s="248"/>
      <c r="H366" s="248"/>
      <c r="I366" s="248"/>
      <c r="J366" s="248"/>
      <c r="K366" s="248"/>
      <c r="L366" s="248"/>
      <c r="M366" s="57"/>
      <c r="N366" s="57"/>
      <c r="O366" s="57"/>
      <c r="P366" s="57"/>
      <c r="Q366" s="57"/>
      <c r="R366" s="57"/>
      <c r="S366" s="57"/>
      <c r="T366" s="57"/>
      <c r="U366" s="57"/>
      <c r="V366" s="57"/>
      <c r="W366" s="57"/>
      <c r="X366" s="57"/>
      <c r="Y366" s="57"/>
      <c r="Z366" s="57"/>
      <c r="AA366" s="57"/>
      <c r="AB366" s="57"/>
      <c r="AC366" s="57"/>
      <c r="AD366" s="57"/>
      <c r="AE366" s="57"/>
      <c r="AF366" s="57"/>
    </row>
    <row r="367" spans="1:32" ht="24" customHeight="1" x14ac:dyDescent="0.55000000000000004">
      <c r="A367" s="247"/>
      <c r="B367" s="6"/>
      <c r="C367" s="6"/>
      <c r="D367" s="6"/>
      <c r="E367" s="248"/>
      <c r="F367" s="248"/>
      <c r="G367" s="248"/>
      <c r="H367" s="248"/>
      <c r="I367" s="248"/>
      <c r="J367" s="248"/>
      <c r="K367" s="248"/>
      <c r="L367" s="248"/>
      <c r="M367" s="57"/>
      <c r="N367" s="57"/>
      <c r="O367" s="57"/>
      <c r="P367" s="57"/>
      <c r="Q367" s="57"/>
      <c r="R367" s="57"/>
      <c r="S367" s="57"/>
      <c r="T367" s="57"/>
      <c r="U367" s="57"/>
      <c r="V367" s="57"/>
      <c r="W367" s="57"/>
      <c r="X367" s="57"/>
      <c r="Y367" s="57"/>
      <c r="Z367" s="57"/>
      <c r="AA367" s="57"/>
      <c r="AB367" s="57"/>
      <c r="AC367" s="57"/>
      <c r="AD367" s="57"/>
      <c r="AE367" s="57"/>
      <c r="AF367" s="57"/>
    </row>
    <row r="368" spans="1:32" ht="24" customHeight="1" x14ac:dyDescent="0.55000000000000004">
      <c r="A368" s="247"/>
      <c r="B368" s="6"/>
      <c r="C368" s="6"/>
      <c r="D368" s="6"/>
      <c r="E368" s="248"/>
      <c r="F368" s="248"/>
      <c r="G368" s="248"/>
      <c r="H368" s="248"/>
      <c r="I368" s="248"/>
      <c r="J368" s="248"/>
      <c r="K368" s="248"/>
      <c r="L368" s="248"/>
      <c r="M368" s="57"/>
      <c r="N368" s="57"/>
      <c r="O368" s="57"/>
      <c r="P368" s="57"/>
      <c r="Q368" s="57"/>
      <c r="R368" s="57"/>
      <c r="S368" s="57"/>
      <c r="T368" s="57"/>
      <c r="U368" s="57"/>
      <c r="V368" s="57"/>
      <c r="W368" s="57"/>
      <c r="X368" s="57"/>
      <c r="Y368" s="57"/>
      <c r="Z368" s="57"/>
      <c r="AA368" s="57"/>
      <c r="AB368" s="57"/>
      <c r="AC368" s="57"/>
      <c r="AD368" s="57"/>
      <c r="AE368" s="57"/>
      <c r="AF368" s="57"/>
    </row>
    <row r="369" spans="1:32" ht="24" customHeight="1" x14ac:dyDescent="0.55000000000000004">
      <c r="A369" s="247"/>
      <c r="B369" s="6"/>
      <c r="C369" s="6"/>
      <c r="D369" s="6"/>
      <c r="E369" s="248"/>
      <c r="F369" s="248"/>
      <c r="G369" s="248"/>
      <c r="H369" s="248"/>
      <c r="I369" s="248"/>
      <c r="J369" s="248"/>
      <c r="K369" s="248"/>
      <c r="L369" s="248"/>
      <c r="M369" s="57"/>
      <c r="N369" s="57"/>
      <c r="O369" s="57"/>
      <c r="P369" s="57"/>
      <c r="Q369" s="57"/>
      <c r="R369" s="57"/>
      <c r="S369" s="57"/>
      <c r="T369" s="57"/>
      <c r="U369" s="57"/>
      <c r="V369" s="57"/>
      <c r="W369" s="57"/>
      <c r="X369" s="57"/>
      <c r="Y369" s="57"/>
      <c r="Z369" s="57"/>
      <c r="AA369" s="57"/>
      <c r="AB369" s="57"/>
      <c r="AC369" s="57"/>
      <c r="AD369" s="57"/>
      <c r="AE369" s="57"/>
      <c r="AF369" s="57"/>
    </row>
    <row r="370" spans="1:32" ht="24" customHeight="1" x14ac:dyDescent="0.55000000000000004">
      <c r="A370" s="247"/>
      <c r="B370" s="6"/>
      <c r="C370" s="6"/>
      <c r="D370" s="6"/>
      <c r="E370" s="248"/>
      <c r="F370" s="248"/>
      <c r="G370" s="248"/>
      <c r="H370" s="248"/>
      <c r="I370" s="248"/>
      <c r="J370" s="248"/>
      <c r="K370" s="248"/>
      <c r="L370" s="248"/>
      <c r="M370" s="57"/>
      <c r="N370" s="57"/>
      <c r="O370" s="57"/>
      <c r="P370" s="57"/>
      <c r="Q370" s="57"/>
      <c r="R370" s="57"/>
      <c r="S370" s="57"/>
      <c r="T370" s="57"/>
      <c r="U370" s="57"/>
      <c r="V370" s="57"/>
      <c r="W370" s="57"/>
      <c r="X370" s="57"/>
      <c r="Y370" s="57"/>
      <c r="Z370" s="57"/>
      <c r="AA370" s="57"/>
      <c r="AB370" s="57"/>
      <c r="AC370" s="57"/>
      <c r="AD370" s="57"/>
      <c r="AE370" s="57"/>
      <c r="AF370" s="57"/>
    </row>
    <row r="371" spans="1:32" ht="24" customHeight="1" x14ac:dyDescent="0.55000000000000004">
      <c r="A371" s="247"/>
      <c r="B371" s="6"/>
      <c r="C371" s="6"/>
      <c r="D371" s="6"/>
      <c r="E371" s="248"/>
      <c r="F371" s="248"/>
      <c r="G371" s="248"/>
      <c r="H371" s="248"/>
      <c r="I371" s="248"/>
      <c r="J371" s="248"/>
      <c r="K371" s="248"/>
      <c r="L371" s="248"/>
      <c r="M371" s="57"/>
      <c r="N371" s="57"/>
      <c r="O371" s="57"/>
      <c r="P371" s="57"/>
      <c r="Q371" s="57"/>
      <c r="R371" s="57"/>
      <c r="S371" s="57"/>
      <c r="T371" s="57"/>
      <c r="U371" s="57"/>
      <c r="V371" s="57"/>
      <c r="W371" s="57"/>
      <c r="X371" s="57"/>
      <c r="Y371" s="57"/>
      <c r="Z371" s="57"/>
      <c r="AA371" s="57"/>
      <c r="AB371" s="57"/>
      <c r="AC371" s="57"/>
      <c r="AD371" s="57"/>
      <c r="AE371" s="57"/>
      <c r="AF371" s="57"/>
    </row>
    <row r="372" spans="1:32" ht="24" customHeight="1" x14ac:dyDescent="0.55000000000000004">
      <c r="A372" s="247"/>
      <c r="B372" s="6"/>
      <c r="C372" s="6"/>
      <c r="D372" s="6"/>
      <c r="E372" s="248"/>
      <c r="F372" s="248"/>
      <c r="G372" s="248"/>
      <c r="H372" s="248"/>
      <c r="I372" s="248"/>
      <c r="J372" s="248"/>
      <c r="K372" s="248"/>
      <c r="L372" s="248"/>
      <c r="M372" s="57"/>
      <c r="N372" s="57"/>
      <c r="O372" s="57"/>
      <c r="P372" s="57"/>
      <c r="Q372" s="57"/>
      <c r="R372" s="57"/>
      <c r="S372" s="57"/>
      <c r="T372" s="57"/>
      <c r="U372" s="57"/>
      <c r="V372" s="57"/>
      <c r="W372" s="57"/>
      <c r="X372" s="57"/>
      <c r="Y372" s="57"/>
      <c r="Z372" s="57"/>
      <c r="AA372" s="57"/>
      <c r="AB372" s="57"/>
      <c r="AC372" s="57"/>
      <c r="AD372" s="57"/>
      <c r="AE372" s="57"/>
      <c r="AF372" s="57"/>
    </row>
    <row r="373" spans="1:32" ht="24" customHeight="1" x14ac:dyDescent="0.55000000000000004">
      <c r="A373" s="247"/>
      <c r="B373" s="6"/>
      <c r="C373" s="6"/>
      <c r="D373" s="6"/>
      <c r="E373" s="248"/>
      <c r="F373" s="248"/>
      <c r="G373" s="248"/>
      <c r="H373" s="248"/>
      <c r="I373" s="248"/>
      <c r="J373" s="248"/>
      <c r="K373" s="248"/>
      <c r="L373" s="248"/>
      <c r="M373" s="57"/>
      <c r="N373" s="57"/>
      <c r="O373" s="57"/>
      <c r="P373" s="57"/>
      <c r="Q373" s="57"/>
      <c r="R373" s="57"/>
      <c r="S373" s="57"/>
      <c r="T373" s="57"/>
      <c r="U373" s="57"/>
      <c r="V373" s="57"/>
      <c r="W373" s="57"/>
      <c r="X373" s="57"/>
      <c r="Y373" s="57"/>
      <c r="Z373" s="57"/>
      <c r="AA373" s="57"/>
      <c r="AB373" s="57"/>
      <c r="AC373" s="57"/>
      <c r="AD373" s="57"/>
      <c r="AE373" s="57"/>
      <c r="AF373" s="57"/>
    </row>
    <row r="374" spans="1:32" ht="24" customHeight="1" x14ac:dyDescent="0.55000000000000004">
      <c r="A374" s="247"/>
      <c r="B374" s="6"/>
      <c r="C374" s="6"/>
      <c r="D374" s="6"/>
      <c r="E374" s="248"/>
      <c r="F374" s="248"/>
      <c r="G374" s="248"/>
      <c r="H374" s="248"/>
      <c r="I374" s="248"/>
      <c r="J374" s="248"/>
      <c r="K374" s="248"/>
      <c r="L374" s="248"/>
      <c r="M374" s="57"/>
      <c r="N374" s="57"/>
      <c r="O374" s="57"/>
      <c r="P374" s="57"/>
      <c r="Q374" s="57"/>
      <c r="R374" s="57"/>
      <c r="S374" s="57"/>
      <c r="T374" s="57"/>
      <c r="U374" s="57"/>
      <c r="V374" s="57"/>
      <c r="W374" s="57"/>
      <c r="X374" s="57"/>
      <c r="Y374" s="57"/>
      <c r="Z374" s="57"/>
      <c r="AA374" s="57"/>
      <c r="AB374" s="57"/>
      <c r="AC374" s="57"/>
      <c r="AD374" s="57"/>
      <c r="AE374" s="57"/>
      <c r="AF374" s="57"/>
    </row>
    <row r="375" spans="1:32" ht="24" customHeight="1" x14ac:dyDescent="0.55000000000000004">
      <c r="A375" s="247"/>
      <c r="B375" s="6"/>
      <c r="C375" s="6"/>
      <c r="D375" s="6"/>
      <c r="E375" s="248"/>
      <c r="F375" s="248"/>
      <c r="G375" s="248"/>
      <c r="H375" s="248"/>
      <c r="I375" s="248"/>
      <c r="J375" s="248"/>
      <c r="K375" s="248"/>
      <c r="L375" s="248"/>
      <c r="M375" s="57"/>
      <c r="N375" s="57"/>
      <c r="O375" s="57"/>
      <c r="P375" s="57"/>
      <c r="Q375" s="57"/>
      <c r="R375" s="57"/>
      <c r="S375" s="57"/>
      <c r="T375" s="57"/>
      <c r="U375" s="57"/>
      <c r="V375" s="57"/>
      <c r="W375" s="57"/>
      <c r="X375" s="57"/>
      <c r="Y375" s="57"/>
      <c r="Z375" s="57"/>
      <c r="AA375" s="57"/>
      <c r="AB375" s="57"/>
      <c r="AC375" s="57"/>
      <c r="AD375" s="57"/>
      <c r="AE375" s="57"/>
      <c r="AF375" s="57"/>
    </row>
    <row r="376" spans="1:32" ht="24" customHeight="1" x14ac:dyDescent="0.55000000000000004">
      <c r="A376" s="247"/>
      <c r="B376" s="6"/>
      <c r="C376" s="6"/>
      <c r="D376" s="6"/>
      <c r="E376" s="248"/>
      <c r="F376" s="248"/>
      <c r="G376" s="248"/>
      <c r="H376" s="248"/>
      <c r="I376" s="248"/>
      <c r="J376" s="248"/>
      <c r="K376" s="248"/>
      <c r="L376" s="248"/>
      <c r="M376" s="57"/>
      <c r="N376" s="57"/>
      <c r="O376" s="57"/>
      <c r="P376" s="57"/>
      <c r="Q376" s="57"/>
      <c r="R376" s="57"/>
      <c r="S376" s="57"/>
      <c r="T376" s="57"/>
      <c r="U376" s="57"/>
      <c r="V376" s="57"/>
      <c r="W376" s="57"/>
      <c r="X376" s="57"/>
      <c r="Y376" s="57"/>
      <c r="Z376" s="57"/>
      <c r="AA376" s="57"/>
      <c r="AB376" s="57"/>
      <c r="AC376" s="57"/>
      <c r="AD376" s="57"/>
      <c r="AE376" s="57"/>
      <c r="AF376" s="57"/>
    </row>
    <row r="377" spans="1:32" ht="24" customHeight="1" x14ac:dyDescent="0.55000000000000004">
      <c r="A377" s="247"/>
      <c r="B377" s="6"/>
      <c r="C377" s="6"/>
      <c r="D377" s="6"/>
      <c r="E377" s="248"/>
      <c r="F377" s="248"/>
      <c r="G377" s="248"/>
      <c r="H377" s="248"/>
      <c r="I377" s="248"/>
      <c r="J377" s="248"/>
      <c r="K377" s="248"/>
      <c r="L377" s="248"/>
      <c r="M377" s="57"/>
      <c r="N377" s="57"/>
      <c r="O377" s="57"/>
      <c r="P377" s="57"/>
      <c r="Q377" s="57"/>
      <c r="R377" s="57"/>
      <c r="S377" s="57"/>
      <c r="T377" s="57"/>
      <c r="U377" s="57"/>
      <c r="V377" s="57"/>
      <c r="W377" s="57"/>
      <c r="X377" s="57"/>
      <c r="Y377" s="57"/>
      <c r="Z377" s="57"/>
      <c r="AA377" s="57"/>
      <c r="AB377" s="57"/>
      <c r="AC377" s="57"/>
      <c r="AD377" s="57"/>
      <c r="AE377" s="57"/>
      <c r="AF377" s="57"/>
    </row>
    <row r="378" spans="1:32" ht="24" customHeight="1" x14ac:dyDescent="0.55000000000000004">
      <c r="A378" s="247"/>
      <c r="B378" s="6"/>
      <c r="C378" s="6"/>
      <c r="D378" s="6"/>
      <c r="E378" s="248"/>
      <c r="F378" s="248"/>
      <c r="G378" s="248"/>
      <c r="H378" s="248"/>
      <c r="I378" s="248"/>
      <c r="J378" s="248"/>
      <c r="K378" s="248"/>
      <c r="L378" s="248"/>
      <c r="M378" s="57"/>
      <c r="N378" s="57"/>
      <c r="O378" s="57"/>
      <c r="P378" s="57"/>
      <c r="Q378" s="57"/>
      <c r="R378" s="57"/>
      <c r="S378" s="57"/>
      <c r="T378" s="57"/>
      <c r="U378" s="57"/>
      <c r="V378" s="57"/>
      <c r="W378" s="57"/>
      <c r="X378" s="57"/>
      <c r="Y378" s="57"/>
      <c r="Z378" s="57"/>
      <c r="AA378" s="57"/>
      <c r="AB378" s="57"/>
      <c r="AC378" s="57"/>
      <c r="AD378" s="57"/>
      <c r="AE378" s="57"/>
      <c r="AF378" s="57"/>
    </row>
    <row r="379" spans="1:32" ht="24" customHeight="1" x14ac:dyDescent="0.55000000000000004">
      <c r="A379" s="247"/>
      <c r="B379" s="6"/>
      <c r="C379" s="6"/>
      <c r="D379" s="6"/>
      <c r="E379" s="248"/>
      <c r="F379" s="248"/>
      <c r="G379" s="248"/>
      <c r="H379" s="248"/>
      <c r="I379" s="248"/>
      <c r="J379" s="248"/>
      <c r="K379" s="248"/>
      <c r="L379" s="248"/>
      <c r="M379" s="57"/>
      <c r="N379" s="57"/>
      <c r="O379" s="57"/>
      <c r="P379" s="57"/>
      <c r="Q379" s="57"/>
      <c r="R379" s="57"/>
      <c r="S379" s="57"/>
      <c r="T379" s="57"/>
      <c r="U379" s="57"/>
      <c r="V379" s="57"/>
      <c r="W379" s="57"/>
      <c r="X379" s="57"/>
      <c r="Y379" s="57"/>
      <c r="Z379" s="57"/>
      <c r="AA379" s="57"/>
      <c r="AB379" s="57"/>
      <c r="AC379" s="57"/>
      <c r="AD379" s="57"/>
      <c r="AE379" s="57"/>
      <c r="AF379" s="57"/>
    </row>
    <row r="380" spans="1:32" ht="24" customHeight="1" x14ac:dyDescent="0.55000000000000004">
      <c r="A380" s="247"/>
      <c r="B380" s="6"/>
      <c r="C380" s="6"/>
      <c r="D380" s="6"/>
      <c r="E380" s="248"/>
      <c r="F380" s="248"/>
      <c r="G380" s="248"/>
      <c r="H380" s="248"/>
      <c r="I380" s="248"/>
      <c r="J380" s="248"/>
      <c r="K380" s="248"/>
      <c r="L380" s="248"/>
      <c r="M380" s="57"/>
      <c r="N380" s="57"/>
      <c r="O380" s="57"/>
      <c r="P380" s="57"/>
      <c r="Q380" s="57"/>
      <c r="R380" s="57"/>
      <c r="S380" s="57"/>
      <c r="T380" s="57"/>
      <c r="U380" s="57"/>
      <c r="V380" s="57"/>
      <c r="W380" s="57"/>
      <c r="X380" s="57"/>
      <c r="Y380" s="57"/>
      <c r="Z380" s="57"/>
      <c r="AA380" s="57"/>
      <c r="AB380" s="57"/>
      <c r="AC380" s="57"/>
      <c r="AD380" s="57"/>
      <c r="AE380" s="57"/>
      <c r="AF380" s="57"/>
    </row>
    <row r="381" spans="1:32" ht="24" customHeight="1" x14ac:dyDescent="0.55000000000000004">
      <c r="A381" s="247"/>
      <c r="B381" s="6"/>
      <c r="C381" s="6"/>
      <c r="D381" s="6"/>
      <c r="E381" s="248"/>
      <c r="F381" s="248"/>
      <c r="G381" s="248"/>
      <c r="H381" s="248"/>
      <c r="I381" s="248"/>
      <c r="J381" s="248"/>
      <c r="K381" s="248"/>
      <c r="L381" s="248"/>
      <c r="M381" s="57"/>
      <c r="N381" s="57"/>
      <c r="O381" s="57"/>
      <c r="P381" s="57"/>
      <c r="Q381" s="57"/>
      <c r="R381" s="57"/>
      <c r="S381" s="57"/>
      <c r="T381" s="57"/>
      <c r="U381" s="57"/>
      <c r="V381" s="57"/>
      <c r="W381" s="57"/>
      <c r="X381" s="57"/>
      <c r="Y381" s="57"/>
      <c r="Z381" s="57"/>
      <c r="AA381" s="57"/>
      <c r="AB381" s="57"/>
      <c r="AC381" s="57"/>
      <c r="AD381" s="57"/>
      <c r="AE381" s="57"/>
      <c r="AF381" s="57"/>
    </row>
    <row r="382" spans="1:32" ht="24" customHeight="1" x14ac:dyDescent="0.55000000000000004">
      <c r="A382" s="247"/>
      <c r="B382" s="6"/>
      <c r="C382" s="6"/>
      <c r="D382" s="6"/>
      <c r="E382" s="248"/>
      <c r="F382" s="248"/>
      <c r="G382" s="248"/>
      <c r="H382" s="248"/>
      <c r="I382" s="248"/>
      <c r="J382" s="248"/>
      <c r="K382" s="248"/>
      <c r="L382" s="248"/>
      <c r="M382" s="57"/>
      <c r="N382" s="57"/>
      <c r="O382" s="57"/>
      <c r="P382" s="57"/>
      <c r="Q382" s="57"/>
      <c r="R382" s="57"/>
      <c r="S382" s="57"/>
      <c r="T382" s="57"/>
      <c r="U382" s="57"/>
      <c r="V382" s="57"/>
      <c r="W382" s="57"/>
      <c r="X382" s="57"/>
      <c r="Y382" s="57"/>
      <c r="Z382" s="57"/>
      <c r="AA382" s="57"/>
      <c r="AB382" s="57"/>
      <c r="AC382" s="57"/>
      <c r="AD382" s="57"/>
      <c r="AE382" s="57"/>
      <c r="AF382" s="57"/>
    </row>
    <row r="383" spans="1:32" ht="24" customHeight="1" x14ac:dyDescent="0.55000000000000004">
      <c r="A383" s="247"/>
      <c r="B383" s="6"/>
      <c r="C383" s="6"/>
      <c r="D383" s="6"/>
      <c r="E383" s="248"/>
      <c r="F383" s="248"/>
      <c r="G383" s="248"/>
      <c r="H383" s="248"/>
      <c r="I383" s="248"/>
      <c r="J383" s="248"/>
      <c r="K383" s="248"/>
      <c r="L383" s="248"/>
      <c r="M383" s="57"/>
      <c r="N383" s="57"/>
      <c r="O383" s="57"/>
      <c r="P383" s="57"/>
      <c r="Q383" s="57"/>
      <c r="R383" s="57"/>
      <c r="S383" s="57"/>
      <c r="T383" s="57"/>
      <c r="U383" s="57"/>
      <c r="V383" s="57"/>
      <c r="W383" s="57"/>
      <c r="X383" s="57"/>
      <c r="Y383" s="57"/>
      <c r="Z383" s="57"/>
      <c r="AA383" s="57"/>
      <c r="AB383" s="57"/>
      <c r="AC383" s="57"/>
      <c r="AD383" s="57"/>
      <c r="AE383" s="57"/>
      <c r="AF383" s="57"/>
    </row>
    <row r="384" spans="1:32" ht="24" customHeight="1" x14ac:dyDescent="0.55000000000000004">
      <c r="A384" s="247"/>
      <c r="B384" s="6"/>
      <c r="C384" s="6"/>
      <c r="D384" s="6"/>
      <c r="E384" s="248"/>
      <c r="F384" s="248"/>
      <c r="G384" s="248"/>
      <c r="H384" s="248"/>
      <c r="I384" s="248"/>
      <c r="J384" s="248"/>
      <c r="K384" s="248"/>
      <c r="L384" s="248"/>
      <c r="M384" s="57"/>
      <c r="N384" s="57"/>
      <c r="O384" s="57"/>
      <c r="P384" s="57"/>
      <c r="Q384" s="57"/>
      <c r="R384" s="57"/>
      <c r="S384" s="57"/>
      <c r="T384" s="57"/>
      <c r="U384" s="57"/>
      <c r="V384" s="57"/>
      <c r="W384" s="57"/>
      <c r="X384" s="57"/>
      <c r="Y384" s="57"/>
      <c r="Z384" s="57"/>
      <c r="AA384" s="57"/>
      <c r="AB384" s="57"/>
      <c r="AC384" s="57"/>
      <c r="AD384" s="57"/>
      <c r="AE384" s="57"/>
      <c r="AF384" s="57"/>
    </row>
    <row r="385" spans="1:32" ht="24" customHeight="1" x14ac:dyDescent="0.55000000000000004">
      <c r="A385" s="247"/>
      <c r="B385" s="6"/>
      <c r="C385" s="6"/>
      <c r="D385" s="6"/>
      <c r="E385" s="248"/>
      <c r="F385" s="248"/>
      <c r="G385" s="248"/>
      <c r="H385" s="248"/>
      <c r="I385" s="248"/>
      <c r="J385" s="248"/>
      <c r="K385" s="248"/>
      <c r="L385" s="248"/>
      <c r="M385" s="57"/>
      <c r="N385" s="57"/>
      <c r="O385" s="57"/>
      <c r="P385" s="57"/>
      <c r="Q385" s="57"/>
      <c r="R385" s="57"/>
      <c r="S385" s="57"/>
      <c r="T385" s="57"/>
      <c r="U385" s="57"/>
      <c r="V385" s="57"/>
      <c r="W385" s="57"/>
      <c r="X385" s="57"/>
      <c r="Y385" s="57"/>
      <c r="Z385" s="57"/>
      <c r="AA385" s="57"/>
      <c r="AB385" s="57"/>
      <c r="AC385" s="57"/>
      <c r="AD385" s="57"/>
      <c r="AE385" s="57"/>
      <c r="AF385" s="57"/>
    </row>
    <row r="386" spans="1:32" ht="24" customHeight="1" x14ac:dyDescent="0.55000000000000004">
      <c r="A386" s="247"/>
      <c r="B386" s="6"/>
      <c r="C386" s="6"/>
      <c r="D386" s="6"/>
      <c r="E386" s="248"/>
      <c r="F386" s="248"/>
      <c r="G386" s="248"/>
      <c r="H386" s="248"/>
      <c r="I386" s="248"/>
      <c r="J386" s="248"/>
      <c r="K386" s="248"/>
      <c r="L386" s="248"/>
      <c r="M386" s="57"/>
      <c r="N386" s="57"/>
      <c r="O386" s="57"/>
      <c r="P386" s="57"/>
      <c r="Q386" s="57"/>
      <c r="R386" s="57"/>
      <c r="S386" s="57"/>
      <c r="T386" s="57"/>
      <c r="U386" s="57"/>
      <c r="V386" s="57"/>
      <c r="W386" s="57"/>
      <c r="X386" s="57"/>
      <c r="Y386" s="57"/>
      <c r="Z386" s="57"/>
      <c r="AA386" s="57"/>
      <c r="AB386" s="57"/>
      <c r="AC386" s="57"/>
      <c r="AD386" s="57"/>
      <c r="AE386" s="57"/>
      <c r="AF386" s="57"/>
    </row>
    <row r="387" spans="1:32" ht="24" customHeight="1" x14ac:dyDescent="0.55000000000000004">
      <c r="A387" s="247"/>
      <c r="B387" s="6"/>
      <c r="C387" s="6"/>
      <c r="D387" s="6"/>
      <c r="E387" s="248"/>
      <c r="F387" s="248"/>
      <c r="G387" s="248"/>
      <c r="H387" s="248"/>
      <c r="I387" s="248"/>
      <c r="J387" s="248"/>
      <c r="K387" s="248"/>
      <c r="L387" s="248"/>
      <c r="M387" s="57"/>
      <c r="N387" s="57"/>
      <c r="O387" s="57"/>
      <c r="P387" s="57"/>
      <c r="Q387" s="57"/>
      <c r="R387" s="57"/>
      <c r="S387" s="57"/>
      <c r="T387" s="57"/>
      <c r="U387" s="57"/>
      <c r="V387" s="57"/>
      <c r="W387" s="57"/>
      <c r="X387" s="57"/>
      <c r="Y387" s="57"/>
      <c r="Z387" s="57"/>
      <c r="AA387" s="57"/>
      <c r="AB387" s="57"/>
      <c r="AC387" s="57"/>
      <c r="AD387" s="57"/>
      <c r="AE387" s="57"/>
      <c r="AF387" s="57"/>
    </row>
    <row r="388" spans="1:32" ht="24" customHeight="1" x14ac:dyDescent="0.55000000000000004">
      <c r="A388" s="247"/>
      <c r="B388" s="6"/>
      <c r="C388" s="6"/>
      <c r="D388" s="6"/>
      <c r="E388" s="248"/>
      <c r="F388" s="248"/>
      <c r="G388" s="248"/>
      <c r="H388" s="248"/>
      <c r="I388" s="248"/>
      <c r="J388" s="248"/>
      <c r="K388" s="248"/>
      <c r="L388" s="248"/>
      <c r="M388" s="57"/>
      <c r="N388" s="57"/>
      <c r="O388" s="57"/>
      <c r="P388" s="57"/>
      <c r="Q388" s="57"/>
      <c r="R388" s="57"/>
      <c r="S388" s="57"/>
      <c r="T388" s="57"/>
      <c r="U388" s="57"/>
      <c r="V388" s="57"/>
      <c r="W388" s="57"/>
      <c r="X388" s="57"/>
      <c r="Y388" s="57"/>
      <c r="Z388" s="57"/>
      <c r="AA388" s="57"/>
      <c r="AB388" s="57"/>
      <c r="AC388" s="57"/>
      <c r="AD388" s="57"/>
      <c r="AE388" s="57"/>
      <c r="AF388" s="57"/>
    </row>
    <row r="389" spans="1:32" ht="24" customHeight="1" x14ac:dyDescent="0.55000000000000004">
      <c r="A389" s="247"/>
      <c r="B389" s="6"/>
      <c r="C389" s="6"/>
      <c r="D389" s="6"/>
      <c r="E389" s="248"/>
      <c r="F389" s="248"/>
      <c r="G389" s="248"/>
      <c r="H389" s="248"/>
      <c r="I389" s="248"/>
      <c r="J389" s="248"/>
      <c r="K389" s="248"/>
      <c r="L389" s="248"/>
      <c r="M389" s="57"/>
      <c r="N389" s="57"/>
      <c r="O389" s="57"/>
      <c r="P389" s="57"/>
      <c r="Q389" s="57"/>
      <c r="R389" s="57"/>
      <c r="S389" s="57"/>
      <c r="T389" s="57"/>
      <c r="U389" s="57"/>
      <c r="V389" s="57"/>
      <c r="W389" s="57"/>
      <c r="X389" s="57"/>
      <c r="Y389" s="57"/>
      <c r="Z389" s="57"/>
      <c r="AA389" s="57"/>
      <c r="AB389" s="57"/>
      <c r="AC389" s="57"/>
      <c r="AD389" s="57"/>
      <c r="AE389" s="57"/>
      <c r="AF389" s="57"/>
    </row>
    <row r="390" spans="1:32" ht="24" customHeight="1" x14ac:dyDescent="0.55000000000000004">
      <c r="A390" s="247"/>
      <c r="B390" s="6"/>
      <c r="C390" s="6"/>
      <c r="D390" s="6"/>
      <c r="E390" s="248"/>
      <c r="F390" s="248"/>
      <c r="G390" s="248"/>
      <c r="H390" s="248"/>
      <c r="I390" s="248"/>
      <c r="J390" s="248"/>
      <c r="K390" s="248"/>
      <c r="L390" s="248"/>
      <c r="M390" s="57"/>
      <c r="N390" s="57"/>
      <c r="O390" s="57"/>
      <c r="P390" s="57"/>
      <c r="Q390" s="57"/>
      <c r="R390" s="57"/>
      <c r="S390" s="57"/>
      <c r="T390" s="57"/>
      <c r="U390" s="57"/>
      <c r="V390" s="57"/>
      <c r="W390" s="57"/>
      <c r="X390" s="57"/>
      <c r="Y390" s="57"/>
      <c r="Z390" s="57"/>
      <c r="AA390" s="57"/>
      <c r="AB390" s="57"/>
      <c r="AC390" s="57"/>
      <c r="AD390" s="57"/>
      <c r="AE390" s="57"/>
      <c r="AF390" s="57"/>
    </row>
    <row r="391" spans="1:32" ht="24" customHeight="1" x14ac:dyDescent="0.55000000000000004">
      <c r="A391" s="247"/>
      <c r="B391" s="6"/>
      <c r="C391" s="6"/>
      <c r="D391" s="6"/>
      <c r="E391" s="248"/>
      <c r="F391" s="248"/>
      <c r="G391" s="248"/>
      <c r="H391" s="248"/>
      <c r="I391" s="248"/>
      <c r="J391" s="248"/>
      <c r="K391" s="248"/>
      <c r="L391" s="248"/>
      <c r="M391" s="57"/>
      <c r="N391" s="57"/>
      <c r="O391" s="57"/>
      <c r="P391" s="57"/>
      <c r="Q391" s="57"/>
      <c r="R391" s="57"/>
      <c r="S391" s="57"/>
      <c r="T391" s="57"/>
      <c r="U391" s="57"/>
      <c r="V391" s="57"/>
      <c r="W391" s="57"/>
      <c r="X391" s="57"/>
      <c r="Y391" s="57"/>
      <c r="Z391" s="57"/>
      <c r="AA391" s="57"/>
      <c r="AB391" s="57"/>
      <c r="AC391" s="57"/>
      <c r="AD391" s="57"/>
      <c r="AE391" s="57"/>
      <c r="AF391" s="57"/>
    </row>
    <row r="392" spans="1:32" ht="24" customHeight="1" x14ac:dyDescent="0.55000000000000004">
      <c r="A392" s="247"/>
      <c r="B392" s="6"/>
      <c r="C392" s="6"/>
      <c r="D392" s="6"/>
      <c r="E392" s="248"/>
      <c r="F392" s="248"/>
      <c r="G392" s="248"/>
      <c r="H392" s="248"/>
      <c r="I392" s="248"/>
      <c r="J392" s="248"/>
      <c r="K392" s="248"/>
      <c r="L392" s="248"/>
      <c r="M392" s="57"/>
      <c r="N392" s="57"/>
      <c r="O392" s="57"/>
      <c r="P392" s="57"/>
      <c r="Q392" s="57"/>
      <c r="R392" s="57"/>
      <c r="S392" s="57"/>
      <c r="T392" s="57"/>
      <c r="U392" s="57"/>
      <c r="V392" s="57"/>
      <c r="W392" s="57"/>
      <c r="X392" s="57"/>
      <c r="Y392" s="57"/>
      <c r="Z392" s="57"/>
      <c r="AA392" s="57"/>
      <c r="AB392" s="57"/>
      <c r="AC392" s="57"/>
      <c r="AD392" s="57"/>
      <c r="AE392" s="57"/>
      <c r="AF392" s="57"/>
    </row>
    <row r="393" spans="1:32" ht="24" customHeight="1" x14ac:dyDescent="0.55000000000000004">
      <c r="A393" s="247"/>
      <c r="B393" s="6"/>
      <c r="C393" s="6"/>
      <c r="D393" s="6"/>
      <c r="E393" s="248"/>
      <c r="F393" s="248"/>
      <c r="G393" s="248"/>
      <c r="H393" s="248"/>
      <c r="I393" s="248"/>
      <c r="J393" s="248"/>
      <c r="K393" s="248"/>
      <c r="L393" s="248"/>
      <c r="M393" s="57"/>
      <c r="N393" s="57"/>
      <c r="O393" s="57"/>
      <c r="P393" s="57"/>
      <c r="Q393" s="57"/>
      <c r="R393" s="57"/>
      <c r="S393" s="57"/>
      <c r="T393" s="57"/>
      <c r="U393" s="57"/>
      <c r="V393" s="57"/>
      <c r="W393" s="57"/>
      <c r="X393" s="57"/>
      <c r="Y393" s="57"/>
      <c r="Z393" s="57"/>
      <c r="AA393" s="57"/>
      <c r="AB393" s="57"/>
      <c r="AC393" s="57"/>
      <c r="AD393" s="57"/>
      <c r="AE393" s="57"/>
      <c r="AF393" s="57"/>
    </row>
    <row r="394" spans="1:32" ht="24" customHeight="1" x14ac:dyDescent="0.55000000000000004">
      <c r="A394" s="247"/>
      <c r="B394" s="6"/>
      <c r="C394" s="6"/>
      <c r="D394" s="6"/>
      <c r="E394" s="248"/>
      <c r="F394" s="248"/>
      <c r="G394" s="248"/>
      <c r="H394" s="248"/>
      <c r="I394" s="248"/>
      <c r="J394" s="248"/>
      <c r="K394" s="248"/>
      <c r="L394" s="248"/>
      <c r="M394" s="57"/>
      <c r="N394" s="57"/>
      <c r="O394" s="57"/>
      <c r="P394" s="57"/>
      <c r="Q394" s="57"/>
      <c r="R394" s="57"/>
      <c r="S394" s="57"/>
      <c r="T394" s="57"/>
      <c r="U394" s="57"/>
      <c r="V394" s="57"/>
      <c r="W394" s="57"/>
      <c r="X394" s="57"/>
      <c r="Y394" s="57"/>
      <c r="Z394" s="57"/>
      <c r="AA394" s="57"/>
      <c r="AB394" s="57"/>
      <c r="AC394" s="57"/>
      <c r="AD394" s="57"/>
      <c r="AE394" s="57"/>
      <c r="AF394" s="57"/>
    </row>
    <row r="395" spans="1:32" ht="24" customHeight="1" x14ac:dyDescent="0.55000000000000004">
      <c r="A395" s="247"/>
      <c r="B395" s="6"/>
      <c r="C395" s="6"/>
      <c r="D395" s="6"/>
      <c r="E395" s="248"/>
      <c r="F395" s="248"/>
      <c r="G395" s="248"/>
      <c r="H395" s="248"/>
      <c r="I395" s="248"/>
      <c r="J395" s="248"/>
      <c r="K395" s="248"/>
      <c r="L395" s="248"/>
      <c r="M395" s="57"/>
      <c r="N395" s="57"/>
      <c r="O395" s="57"/>
      <c r="P395" s="57"/>
      <c r="Q395" s="57"/>
      <c r="R395" s="57"/>
      <c r="S395" s="57"/>
      <c r="T395" s="57"/>
      <c r="U395" s="57"/>
      <c r="V395" s="57"/>
      <c r="W395" s="57"/>
      <c r="X395" s="57"/>
      <c r="Y395" s="57"/>
      <c r="Z395" s="57"/>
      <c r="AA395" s="57"/>
      <c r="AB395" s="57"/>
      <c r="AC395" s="57"/>
      <c r="AD395" s="57"/>
      <c r="AE395" s="57"/>
      <c r="AF395" s="57"/>
    </row>
    <row r="396" spans="1:32" ht="24" customHeight="1" x14ac:dyDescent="0.55000000000000004">
      <c r="A396" s="247"/>
      <c r="B396" s="6"/>
      <c r="C396" s="6"/>
      <c r="D396" s="6"/>
      <c r="E396" s="248"/>
      <c r="F396" s="248"/>
      <c r="G396" s="248"/>
      <c r="H396" s="248"/>
      <c r="I396" s="248"/>
      <c r="J396" s="248"/>
      <c r="K396" s="248"/>
      <c r="L396" s="248"/>
      <c r="M396" s="57"/>
      <c r="N396" s="57"/>
      <c r="O396" s="57"/>
      <c r="P396" s="57"/>
      <c r="Q396" s="57"/>
      <c r="R396" s="57"/>
      <c r="S396" s="57"/>
      <c r="T396" s="57"/>
      <c r="U396" s="57"/>
      <c r="V396" s="57"/>
      <c r="W396" s="57"/>
      <c r="X396" s="57"/>
      <c r="Y396" s="57"/>
      <c r="Z396" s="57"/>
      <c r="AA396" s="57"/>
      <c r="AB396" s="57"/>
      <c r="AC396" s="57"/>
      <c r="AD396" s="57"/>
      <c r="AE396" s="57"/>
      <c r="AF396" s="57"/>
    </row>
    <row r="397" spans="1:32" ht="24" customHeight="1" x14ac:dyDescent="0.55000000000000004">
      <c r="A397" s="247"/>
      <c r="B397" s="6"/>
      <c r="C397" s="6"/>
      <c r="D397" s="6"/>
      <c r="E397" s="248"/>
      <c r="F397" s="248"/>
      <c r="G397" s="248"/>
      <c r="H397" s="248"/>
      <c r="I397" s="248"/>
      <c r="J397" s="248"/>
      <c r="K397" s="248"/>
      <c r="L397" s="248"/>
      <c r="M397" s="57"/>
      <c r="N397" s="57"/>
      <c r="O397" s="57"/>
      <c r="P397" s="57"/>
      <c r="Q397" s="57"/>
      <c r="R397" s="57"/>
      <c r="S397" s="57"/>
      <c r="T397" s="57"/>
      <c r="U397" s="57"/>
      <c r="V397" s="57"/>
      <c r="W397" s="57"/>
      <c r="X397" s="57"/>
      <c r="Y397" s="57"/>
      <c r="Z397" s="57"/>
      <c r="AA397" s="57"/>
      <c r="AB397" s="57"/>
      <c r="AC397" s="57"/>
      <c r="AD397" s="57"/>
      <c r="AE397" s="57"/>
      <c r="AF397" s="57"/>
    </row>
    <row r="398" spans="1:32" ht="24" customHeight="1" x14ac:dyDescent="0.55000000000000004">
      <c r="A398" s="247"/>
      <c r="B398" s="6"/>
      <c r="C398" s="6"/>
      <c r="D398" s="6"/>
      <c r="E398" s="248"/>
      <c r="F398" s="248"/>
      <c r="G398" s="248"/>
      <c r="H398" s="248"/>
      <c r="I398" s="248"/>
      <c r="J398" s="248"/>
      <c r="K398" s="248"/>
      <c r="L398" s="248"/>
      <c r="M398" s="57"/>
      <c r="N398" s="57"/>
      <c r="O398" s="57"/>
      <c r="P398" s="57"/>
      <c r="Q398" s="57"/>
      <c r="R398" s="57"/>
      <c r="S398" s="57"/>
      <c r="T398" s="57"/>
      <c r="U398" s="57"/>
      <c r="V398" s="57"/>
      <c r="W398" s="57"/>
      <c r="X398" s="57"/>
      <c r="Y398" s="57"/>
      <c r="Z398" s="57"/>
      <c r="AA398" s="57"/>
      <c r="AB398" s="57"/>
      <c r="AC398" s="57"/>
      <c r="AD398" s="57"/>
      <c r="AE398" s="57"/>
      <c r="AF398" s="57"/>
    </row>
    <row r="399" spans="1:32" ht="24" customHeight="1" x14ac:dyDescent="0.55000000000000004">
      <c r="A399" s="247"/>
      <c r="B399" s="6"/>
      <c r="C399" s="6"/>
      <c r="D399" s="6"/>
      <c r="E399" s="248"/>
      <c r="F399" s="248"/>
      <c r="G399" s="248"/>
      <c r="H399" s="248"/>
      <c r="I399" s="248"/>
      <c r="J399" s="248"/>
      <c r="K399" s="248"/>
      <c r="L399" s="248"/>
      <c r="M399" s="57"/>
      <c r="N399" s="57"/>
      <c r="O399" s="57"/>
      <c r="P399" s="57"/>
      <c r="Q399" s="57"/>
      <c r="R399" s="57"/>
      <c r="S399" s="57"/>
      <c r="T399" s="57"/>
      <c r="U399" s="57"/>
      <c r="V399" s="57"/>
      <c r="W399" s="57"/>
      <c r="X399" s="57"/>
      <c r="Y399" s="57"/>
      <c r="Z399" s="57"/>
      <c r="AA399" s="57"/>
      <c r="AB399" s="57"/>
      <c r="AC399" s="57"/>
      <c r="AD399" s="57"/>
      <c r="AE399" s="57"/>
      <c r="AF399" s="57"/>
    </row>
    <row r="400" spans="1:32" ht="24" customHeight="1" x14ac:dyDescent="0.55000000000000004">
      <c r="A400" s="247"/>
      <c r="B400" s="6"/>
      <c r="C400" s="6"/>
      <c r="D400" s="6"/>
      <c r="E400" s="248"/>
      <c r="F400" s="248"/>
      <c r="G400" s="248"/>
      <c r="H400" s="248"/>
      <c r="I400" s="248"/>
      <c r="J400" s="248"/>
      <c r="K400" s="248"/>
      <c r="L400" s="248"/>
      <c r="M400" s="57"/>
      <c r="N400" s="57"/>
      <c r="O400" s="57"/>
      <c r="P400" s="57"/>
      <c r="Q400" s="57"/>
      <c r="R400" s="57"/>
      <c r="S400" s="57"/>
      <c r="T400" s="57"/>
      <c r="U400" s="57"/>
      <c r="V400" s="57"/>
      <c r="W400" s="57"/>
      <c r="X400" s="57"/>
      <c r="Y400" s="57"/>
      <c r="Z400" s="57"/>
      <c r="AA400" s="57"/>
      <c r="AB400" s="57"/>
      <c r="AC400" s="57"/>
      <c r="AD400" s="57"/>
      <c r="AE400" s="57"/>
      <c r="AF400" s="57"/>
    </row>
    <row r="401" spans="1:32" ht="24" customHeight="1" x14ac:dyDescent="0.55000000000000004">
      <c r="A401" s="247"/>
      <c r="B401" s="6"/>
      <c r="C401" s="6"/>
      <c r="D401" s="6"/>
      <c r="E401" s="248"/>
      <c r="F401" s="248"/>
      <c r="G401" s="248"/>
      <c r="H401" s="248"/>
      <c r="I401" s="248"/>
      <c r="J401" s="248"/>
      <c r="K401" s="248"/>
      <c r="L401" s="248"/>
      <c r="M401" s="57"/>
      <c r="N401" s="57"/>
      <c r="O401" s="57"/>
      <c r="P401" s="57"/>
      <c r="Q401" s="57"/>
      <c r="R401" s="57"/>
      <c r="S401" s="57"/>
      <c r="T401" s="57"/>
      <c r="U401" s="57"/>
      <c r="V401" s="57"/>
      <c r="W401" s="57"/>
      <c r="X401" s="57"/>
      <c r="Y401" s="57"/>
      <c r="Z401" s="57"/>
      <c r="AA401" s="57"/>
      <c r="AB401" s="57"/>
      <c r="AC401" s="57"/>
      <c r="AD401" s="57"/>
      <c r="AE401" s="57"/>
      <c r="AF401" s="57"/>
    </row>
    <row r="402" spans="1:32" ht="24" customHeight="1" x14ac:dyDescent="0.55000000000000004">
      <c r="A402" s="247"/>
      <c r="B402" s="6"/>
      <c r="C402" s="6"/>
      <c r="D402" s="6"/>
      <c r="E402" s="248"/>
      <c r="F402" s="248"/>
      <c r="G402" s="248"/>
      <c r="H402" s="248"/>
      <c r="I402" s="248"/>
      <c r="J402" s="248"/>
      <c r="K402" s="248"/>
      <c r="L402" s="248"/>
      <c r="M402" s="57"/>
      <c r="N402" s="57"/>
      <c r="O402" s="57"/>
      <c r="P402" s="57"/>
      <c r="Q402" s="57"/>
      <c r="R402" s="57"/>
      <c r="S402" s="57"/>
      <c r="T402" s="57"/>
      <c r="U402" s="57"/>
      <c r="V402" s="57"/>
      <c r="W402" s="57"/>
      <c r="X402" s="57"/>
      <c r="Y402" s="57"/>
      <c r="Z402" s="57"/>
      <c r="AA402" s="57"/>
      <c r="AB402" s="57"/>
      <c r="AC402" s="57"/>
      <c r="AD402" s="57"/>
      <c r="AE402" s="57"/>
      <c r="AF402" s="57"/>
    </row>
    <row r="403" spans="1:32" ht="24" customHeight="1" x14ac:dyDescent="0.55000000000000004">
      <c r="A403" s="247"/>
      <c r="B403" s="6"/>
      <c r="C403" s="6"/>
      <c r="D403" s="6"/>
      <c r="E403" s="248"/>
      <c r="F403" s="248"/>
      <c r="G403" s="248"/>
      <c r="H403" s="248"/>
      <c r="I403" s="248"/>
      <c r="J403" s="248"/>
      <c r="K403" s="248"/>
      <c r="L403" s="248"/>
      <c r="M403" s="57"/>
      <c r="N403" s="57"/>
      <c r="O403" s="57"/>
      <c r="P403" s="57"/>
      <c r="Q403" s="57"/>
      <c r="R403" s="57"/>
      <c r="S403" s="57"/>
      <c r="T403" s="57"/>
      <c r="U403" s="57"/>
      <c r="V403" s="57"/>
      <c r="W403" s="57"/>
      <c r="X403" s="57"/>
      <c r="Y403" s="57"/>
      <c r="Z403" s="57"/>
      <c r="AA403" s="57"/>
      <c r="AB403" s="57"/>
      <c r="AC403" s="57"/>
      <c r="AD403" s="57"/>
      <c r="AE403" s="57"/>
      <c r="AF403" s="57"/>
    </row>
    <row r="404" spans="1:32" ht="24" customHeight="1" x14ac:dyDescent="0.55000000000000004">
      <c r="A404" s="247"/>
      <c r="B404" s="6"/>
      <c r="C404" s="6"/>
      <c r="D404" s="6"/>
      <c r="E404" s="248"/>
      <c r="F404" s="248"/>
      <c r="G404" s="248"/>
      <c r="H404" s="248"/>
      <c r="I404" s="248"/>
      <c r="J404" s="248"/>
      <c r="K404" s="248"/>
      <c r="L404" s="248"/>
      <c r="M404" s="57"/>
      <c r="N404" s="57"/>
      <c r="O404" s="57"/>
      <c r="P404" s="57"/>
      <c r="Q404" s="57"/>
      <c r="R404" s="57"/>
      <c r="S404" s="57"/>
      <c r="T404" s="57"/>
      <c r="U404" s="57"/>
      <c r="V404" s="57"/>
      <c r="W404" s="57"/>
      <c r="X404" s="57"/>
      <c r="Y404" s="57"/>
      <c r="Z404" s="57"/>
      <c r="AA404" s="57"/>
      <c r="AB404" s="57"/>
      <c r="AC404" s="57"/>
      <c r="AD404" s="57"/>
      <c r="AE404" s="57"/>
      <c r="AF404" s="57"/>
    </row>
    <row r="405" spans="1:32" ht="24" customHeight="1" x14ac:dyDescent="0.55000000000000004">
      <c r="A405" s="247"/>
      <c r="B405" s="6"/>
      <c r="C405" s="6"/>
      <c r="D405" s="6"/>
      <c r="E405" s="248"/>
      <c r="F405" s="248"/>
      <c r="G405" s="248"/>
      <c r="H405" s="248"/>
      <c r="I405" s="248"/>
      <c r="J405" s="248"/>
      <c r="K405" s="248"/>
      <c r="L405" s="248"/>
      <c r="M405" s="57"/>
      <c r="N405" s="57"/>
      <c r="O405" s="57"/>
      <c r="P405" s="57"/>
      <c r="Q405" s="57"/>
      <c r="R405" s="57"/>
      <c r="S405" s="57"/>
      <c r="T405" s="57"/>
      <c r="U405" s="57"/>
      <c r="V405" s="57"/>
      <c r="W405" s="57"/>
      <c r="X405" s="57"/>
      <c r="Y405" s="57"/>
      <c r="Z405" s="57"/>
      <c r="AA405" s="57"/>
      <c r="AB405" s="57"/>
      <c r="AC405" s="57"/>
      <c r="AD405" s="57"/>
      <c r="AE405" s="57"/>
      <c r="AF405" s="57"/>
    </row>
    <row r="406" spans="1:32" ht="24" customHeight="1" x14ac:dyDescent="0.55000000000000004">
      <c r="A406" s="247"/>
      <c r="B406" s="6"/>
      <c r="C406" s="6"/>
      <c r="D406" s="6"/>
      <c r="E406" s="248"/>
      <c r="F406" s="248"/>
      <c r="G406" s="248"/>
      <c r="H406" s="248"/>
      <c r="I406" s="248"/>
      <c r="J406" s="248"/>
      <c r="K406" s="248"/>
      <c r="L406" s="248"/>
      <c r="M406" s="57"/>
      <c r="N406" s="57"/>
      <c r="O406" s="57"/>
      <c r="P406" s="57"/>
      <c r="Q406" s="57"/>
      <c r="R406" s="57"/>
      <c r="S406" s="57"/>
      <c r="T406" s="57"/>
      <c r="U406" s="57"/>
      <c r="V406" s="57"/>
      <c r="W406" s="57"/>
      <c r="X406" s="57"/>
      <c r="Y406" s="57"/>
      <c r="Z406" s="57"/>
      <c r="AA406" s="57"/>
      <c r="AB406" s="57"/>
      <c r="AC406" s="57"/>
      <c r="AD406" s="57"/>
      <c r="AE406" s="57"/>
      <c r="AF406" s="57"/>
    </row>
    <row r="407" spans="1:32" ht="24" customHeight="1" x14ac:dyDescent="0.55000000000000004">
      <c r="A407" s="247"/>
      <c r="B407" s="6"/>
      <c r="C407" s="6"/>
      <c r="D407" s="6"/>
      <c r="E407" s="248"/>
      <c r="F407" s="248"/>
      <c r="G407" s="248"/>
      <c r="H407" s="248"/>
      <c r="I407" s="248"/>
      <c r="J407" s="248"/>
      <c r="K407" s="248"/>
      <c r="L407" s="248"/>
      <c r="M407" s="57"/>
      <c r="N407" s="57"/>
      <c r="O407" s="57"/>
      <c r="P407" s="57"/>
      <c r="Q407" s="57"/>
      <c r="R407" s="57"/>
      <c r="S407" s="57"/>
      <c r="T407" s="57"/>
      <c r="U407" s="57"/>
      <c r="V407" s="57"/>
      <c r="W407" s="57"/>
      <c r="X407" s="57"/>
      <c r="Y407" s="57"/>
      <c r="Z407" s="57"/>
      <c r="AA407" s="57"/>
      <c r="AB407" s="57"/>
      <c r="AC407" s="57"/>
      <c r="AD407" s="57"/>
      <c r="AE407" s="57"/>
      <c r="AF407" s="57"/>
    </row>
    <row r="408" spans="1:32" ht="24" customHeight="1" x14ac:dyDescent="0.55000000000000004">
      <c r="A408" s="247"/>
      <c r="B408" s="6"/>
      <c r="C408" s="6"/>
      <c r="D408" s="6"/>
      <c r="E408" s="248"/>
      <c r="F408" s="248"/>
      <c r="G408" s="248"/>
      <c r="H408" s="248"/>
      <c r="I408" s="248"/>
      <c r="J408" s="248"/>
      <c r="K408" s="248"/>
      <c r="L408" s="248"/>
      <c r="M408" s="57"/>
      <c r="N408" s="57"/>
      <c r="O408" s="57"/>
      <c r="P408" s="57"/>
      <c r="Q408" s="57"/>
      <c r="R408" s="57"/>
      <c r="S408" s="57"/>
      <c r="T408" s="57"/>
      <c r="U408" s="57"/>
      <c r="V408" s="57"/>
      <c r="W408" s="57"/>
      <c r="X408" s="57"/>
      <c r="Y408" s="57"/>
      <c r="Z408" s="57"/>
      <c r="AA408" s="57"/>
      <c r="AB408" s="57"/>
      <c r="AC408" s="57"/>
      <c r="AD408" s="57"/>
      <c r="AE408" s="57"/>
      <c r="AF408" s="57"/>
    </row>
    <row r="409" spans="1:32" ht="24" customHeight="1" x14ac:dyDescent="0.55000000000000004">
      <c r="A409" s="247"/>
      <c r="B409" s="6"/>
      <c r="C409" s="6"/>
      <c r="D409" s="6"/>
      <c r="E409" s="248"/>
      <c r="F409" s="248"/>
      <c r="G409" s="248"/>
      <c r="H409" s="248"/>
      <c r="I409" s="248"/>
      <c r="J409" s="248"/>
      <c r="K409" s="248"/>
      <c r="L409" s="248"/>
      <c r="M409" s="57"/>
      <c r="N409" s="57"/>
      <c r="O409" s="57"/>
      <c r="P409" s="57"/>
      <c r="Q409" s="57"/>
      <c r="R409" s="57"/>
      <c r="S409" s="57"/>
      <c r="T409" s="57"/>
      <c r="U409" s="57"/>
      <c r="V409" s="57"/>
      <c r="W409" s="57"/>
      <c r="X409" s="57"/>
      <c r="Y409" s="57"/>
      <c r="Z409" s="57"/>
      <c r="AA409" s="57"/>
      <c r="AB409" s="57"/>
      <c r="AC409" s="57"/>
      <c r="AD409" s="57"/>
      <c r="AE409" s="57"/>
      <c r="AF409" s="57"/>
    </row>
    <row r="410" spans="1:32" ht="24" customHeight="1" x14ac:dyDescent="0.55000000000000004">
      <c r="A410" s="247"/>
      <c r="B410" s="6"/>
      <c r="C410" s="6"/>
      <c r="D410" s="6"/>
      <c r="E410" s="248"/>
      <c r="F410" s="248"/>
      <c r="G410" s="248"/>
      <c r="H410" s="248"/>
      <c r="I410" s="248"/>
      <c r="J410" s="248"/>
      <c r="K410" s="248"/>
      <c r="L410" s="248"/>
      <c r="M410" s="57"/>
      <c r="N410" s="57"/>
      <c r="O410" s="57"/>
      <c r="P410" s="57"/>
      <c r="Q410" s="57"/>
      <c r="R410" s="57"/>
      <c r="S410" s="57"/>
      <c r="T410" s="57"/>
      <c r="U410" s="57"/>
      <c r="V410" s="57"/>
      <c r="W410" s="57"/>
      <c r="X410" s="57"/>
      <c r="Y410" s="57"/>
      <c r="Z410" s="57"/>
      <c r="AA410" s="57"/>
      <c r="AB410" s="57"/>
      <c r="AC410" s="57"/>
      <c r="AD410" s="57"/>
      <c r="AE410" s="57"/>
      <c r="AF410" s="57"/>
    </row>
    <row r="411" spans="1:32" ht="24" customHeight="1" x14ac:dyDescent="0.55000000000000004">
      <c r="A411" s="247"/>
      <c r="B411" s="6"/>
      <c r="C411" s="6"/>
      <c r="D411" s="6"/>
      <c r="E411" s="248"/>
      <c r="F411" s="248"/>
      <c r="G411" s="248"/>
      <c r="H411" s="248"/>
      <c r="I411" s="248"/>
      <c r="J411" s="248"/>
      <c r="K411" s="248"/>
      <c r="L411" s="248"/>
      <c r="M411" s="57"/>
      <c r="N411" s="57"/>
      <c r="O411" s="57"/>
      <c r="P411" s="57"/>
      <c r="Q411" s="57"/>
      <c r="R411" s="57"/>
      <c r="S411" s="57"/>
      <c r="T411" s="57"/>
      <c r="U411" s="57"/>
      <c r="V411" s="57"/>
      <c r="W411" s="57"/>
      <c r="X411" s="57"/>
      <c r="Y411" s="57"/>
      <c r="Z411" s="57"/>
      <c r="AA411" s="57"/>
      <c r="AB411" s="57"/>
      <c r="AC411" s="57"/>
      <c r="AD411" s="57"/>
      <c r="AE411" s="57"/>
      <c r="AF411" s="57"/>
    </row>
    <row r="412" spans="1:32" ht="24" customHeight="1" x14ac:dyDescent="0.55000000000000004">
      <c r="A412" s="247"/>
      <c r="B412" s="6"/>
      <c r="C412" s="6"/>
      <c r="D412" s="6"/>
      <c r="E412" s="248"/>
      <c r="F412" s="248"/>
      <c r="G412" s="248"/>
      <c r="H412" s="248"/>
      <c r="I412" s="248"/>
      <c r="J412" s="248"/>
      <c r="K412" s="248"/>
      <c r="L412" s="248"/>
      <c r="M412" s="57"/>
      <c r="N412" s="57"/>
      <c r="O412" s="57"/>
      <c r="P412" s="57"/>
      <c r="Q412" s="57"/>
      <c r="R412" s="57"/>
      <c r="S412" s="57"/>
      <c r="T412" s="57"/>
      <c r="U412" s="57"/>
      <c r="V412" s="57"/>
      <c r="W412" s="57"/>
      <c r="X412" s="57"/>
      <c r="Y412" s="57"/>
      <c r="Z412" s="57"/>
      <c r="AA412" s="57"/>
      <c r="AB412" s="57"/>
      <c r="AC412" s="57"/>
      <c r="AD412" s="57"/>
      <c r="AE412" s="57"/>
      <c r="AF412" s="57"/>
    </row>
    <row r="413" spans="1:32" ht="24" customHeight="1" x14ac:dyDescent="0.55000000000000004">
      <c r="A413" s="247"/>
      <c r="B413" s="6"/>
      <c r="C413" s="6"/>
      <c r="D413" s="6"/>
      <c r="E413" s="248"/>
      <c r="F413" s="248"/>
      <c r="G413" s="248"/>
      <c r="H413" s="248"/>
      <c r="I413" s="248"/>
      <c r="J413" s="248"/>
      <c r="K413" s="248"/>
      <c r="L413" s="248"/>
      <c r="M413" s="57"/>
      <c r="N413" s="57"/>
      <c r="O413" s="57"/>
      <c r="P413" s="57"/>
      <c r="Q413" s="57"/>
      <c r="R413" s="57"/>
      <c r="S413" s="57"/>
      <c r="T413" s="57"/>
      <c r="U413" s="57"/>
      <c r="V413" s="57"/>
      <c r="W413" s="57"/>
      <c r="X413" s="57"/>
      <c r="Y413" s="57"/>
      <c r="Z413" s="57"/>
      <c r="AA413" s="57"/>
      <c r="AB413" s="57"/>
      <c r="AC413" s="57"/>
      <c r="AD413" s="57"/>
      <c r="AE413" s="57"/>
      <c r="AF413" s="57"/>
    </row>
    <row r="414" spans="1:32" ht="24" customHeight="1" x14ac:dyDescent="0.55000000000000004">
      <c r="A414" s="247"/>
      <c r="B414" s="6"/>
      <c r="C414" s="6"/>
      <c r="D414" s="6"/>
      <c r="E414" s="248"/>
      <c r="F414" s="248"/>
      <c r="G414" s="248"/>
      <c r="H414" s="248"/>
      <c r="I414" s="248"/>
      <c r="J414" s="248"/>
      <c r="K414" s="248"/>
      <c r="L414" s="248"/>
      <c r="M414" s="57"/>
      <c r="N414" s="57"/>
      <c r="O414" s="57"/>
      <c r="P414" s="57"/>
      <c r="Q414" s="57"/>
      <c r="R414" s="57"/>
      <c r="S414" s="57"/>
      <c r="T414" s="57"/>
      <c r="U414" s="57"/>
      <c r="V414" s="57"/>
      <c r="W414" s="57"/>
      <c r="X414" s="57"/>
      <c r="Y414" s="57"/>
      <c r="Z414" s="57"/>
      <c r="AA414" s="57"/>
      <c r="AB414" s="57"/>
      <c r="AC414" s="57"/>
      <c r="AD414" s="57"/>
      <c r="AE414" s="57"/>
      <c r="AF414" s="57"/>
    </row>
    <row r="415" spans="1:32" ht="24" customHeight="1" x14ac:dyDescent="0.55000000000000004">
      <c r="A415" s="247"/>
      <c r="B415" s="6"/>
      <c r="C415" s="6"/>
      <c r="D415" s="6"/>
      <c r="E415" s="248"/>
      <c r="F415" s="248"/>
      <c r="G415" s="248"/>
      <c r="H415" s="248"/>
      <c r="I415" s="248"/>
      <c r="J415" s="248"/>
      <c r="K415" s="248"/>
      <c r="L415" s="248"/>
      <c r="M415" s="57"/>
      <c r="N415" s="57"/>
      <c r="O415" s="57"/>
      <c r="P415" s="57"/>
      <c r="Q415" s="57"/>
      <c r="R415" s="57"/>
      <c r="S415" s="57"/>
      <c r="T415" s="57"/>
      <c r="U415" s="57"/>
      <c r="V415" s="57"/>
      <c r="W415" s="57"/>
      <c r="X415" s="57"/>
      <c r="Y415" s="57"/>
      <c r="Z415" s="57"/>
      <c r="AA415" s="57"/>
      <c r="AB415" s="57"/>
      <c r="AC415" s="57"/>
      <c r="AD415" s="57"/>
      <c r="AE415" s="57"/>
      <c r="AF415" s="57"/>
    </row>
    <row r="416" spans="1:32" ht="24" customHeight="1" x14ac:dyDescent="0.55000000000000004">
      <c r="A416" s="247"/>
      <c r="B416" s="6"/>
      <c r="C416" s="6"/>
      <c r="D416" s="6"/>
      <c r="E416" s="248"/>
      <c r="F416" s="248"/>
      <c r="G416" s="248"/>
      <c r="H416" s="248"/>
      <c r="I416" s="248"/>
      <c r="J416" s="248"/>
      <c r="K416" s="248"/>
      <c r="L416" s="248"/>
      <c r="M416" s="57"/>
      <c r="N416" s="57"/>
      <c r="O416" s="57"/>
      <c r="P416" s="57"/>
      <c r="Q416" s="57"/>
      <c r="R416" s="57"/>
      <c r="S416" s="57"/>
      <c r="T416" s="57"/>
      <c r="U416" s="57"/>
      <c r="V416" s="57"/>
      <c r="W416" s="57"/>
      <c r="X416" s="57"/>
      <c r="Y416" s="57"/>
      <c r="Z416" s="57"/>
      <c r="AA416" s="57"/>
      <c r="AB416" s="57"/>
      <c r="AC416" s="57"/>
      <c r="AD416" s="57"/>
      <c r="AE416" s="57"/>
      <c r="AF416" s="57"/>
    </row>
    <row r="417" spans="1:32" ht="24" customHeight="1" x14ac:dyDescent="0.55000000000000004">
      <c r="A417" s="247"/>
      <c r="B417" s="6"/>
      <c r="C417" s="6"/>
      <c r="D417" s="6"/>
      <c r="E417" s="248"/>
      <c r="F417" s="248"/>
      <c r="G417" s="248"/>
      <c r="H417" s="248"/>
      <c r="I417" s="248"/>
      <c r="J417" s="248"/>
      <c r="K417" s="248"/>
      <c r="L417" s="248"/>
      <c r="M417" s="57"/>
      <c r="N417" s="57"/>
      <c r="O417" s="57"/>
      <c r="P417" s="57"/>
      <c r="Q417" s="57"/>
      <c r="R417" s="57"/>
      <c r="S417" s="57"/>
      <c r="T417" s="57"/>
      <c r="U417" s="57"/>
      <c r="V417" s="57"/>
      <c r="W417" s="57"/>
      <c r="X417" s="57"/>
      <c r="Y417" s="57"/>
      <c r="Z417" s="57"/>
      <c r="AA417" s="57"/>
      <c r="AB417" s="57"/>
      <c r="AC417" s="57"/>
      <c r="AD417" s="57"/>
      <c r="AE417" s="57"/>
      <c r="AF417" s="57"/>
    </row>
    <row r="418" spans="1:32" ht="24" customHeight="1" x14ac:dyDescent="0.55000000000000004">
      <c r="A418" s="247"/>
      <c r="B418" s="6"/>
      <c r="C418" s="6"/>
      <c r="D418" s="6"/>
      <c r="E418" s="248"/>
      <c r="F418" s="248"/>
      <c r="G418" s="248"/>
      <c r="H418" s="248"/>
      <c r="I418" s="248"/>
      <c r="J418" s="248"/>
      <c r="K418" s="248"/>
      <c r="L418" s="248"/>
      <c r="M418" s="57"/>
      <c r="N418" s="57"/>
      <c r="O418" s="57"/>
      <c r="P418" s="57"/>
      <c r="Q418" s="57"/>
      <c r="R418" s="57"/>
      <c r="S418" s="57"/>
      <c r="T418" s="57"/>
      <c r="U418" s="57"/>
      <c r="V418" s="57"/>
      <c r="W418" s="57"/>
      <c r="X418" s="57"/>
      <c r="Y418" s="57"/>
      <c r="Z418" s="57"/>
      <c r="AA418" s="57"/>
      <c r="AB418" s="57"/>
      <c r="AC418" s="57"/>
      <c r="AD418" s="57"/>
      <c r="AE418" s="57"/>
      <c r="AF418" s="57"/>
    </row>
    <row r="419" spans="1:32" ht="24" customHeight="1" x14ac:dyDescent="0.55000000000000004">
      <c r="A419" s="247"/>
      <c r="B419" s="6"/>
      <c r="C419" s="6"/>
      <c r="D419" s="6"/>
      <c r="E419" s="248"/>
      <c r="F419" s="248"/>
      <c r="G419" s="248"/>
      <c r="H419" s="248"/>
      <c r="I419" s="248"/>
      <c r="J419" s="248"/>
      <c r="K419" s="248"/>
      <c r="L419" s="248"/>
      <c r="M419" s="57"/>
      <c r="N419" s="57"/>
      <c r="O419" s="57"/>
      <c r="P419" s="57"/>
      <c r="Q419" s="57"/>
      <c r="R419" s="57"/>
      <c r="S419" s="57"/>
      <c r="T419" s="57"/>
      <c r="U419" s="57"/>
      <c r="V419" s="57"/>
      <c r="W419" s="57"/>
      <c r="X419" s="57"/>
      <c r="Y419" s="57"/>
      <c r="Z419" s="57"/>
      <c r="AA419" s="57"/>
      <c r="AB419" s="57"/>
      <c r="AC419" s="57"/>
      <c r="AD419" s="57"/>
      <c r="AE419" s="57"/>
      <c r="AF419" s="57"/>
    </row>
    <row r="420" spans="1:32" ht="24" customHeight="1" x14ac:dyDescent="0.55000000000000004">
      <c r="A420" s="247"/>
      <c r="B420" s="6"/>
      <c r="C420" s="6"/>
      <c r="D420" s="6"/>
      <c r="E420" s="248"/>
      <c r="F420" s="248"/>
      <c r="G420" s="248"/>
      <c r="H420" s="248"/>
      <c r="I420" s="248"/>
      <c r="J420" s="248"/>
      <c r="K420" s="248"/>
      <c r="L420" s="248"/>
      <c r="M420" s="57"/>
      <c r="N420" s="57"/>
      <c r="O420" s="57"/>
      <c r="P420" s="57"/>
      <c r="Q420" s="57"/>
      <c r="R420" s="57"/>
      <c r="S420" s="57"/>
      <c r="T420" s="57"/>
      <c r="U420" s="57"/>
      <c r="V420" s="57"/>
      <c r="W420" s="57"/>
      <c r="X420" s="57"/>
      <c r="Y420" s="57"/>
      <c r="Z420" s="57"/>
      <c r="AA420" s="57"/>
      <c r="AB420" s="57"/>
      <c r="AC420" s="57"/>
      <c r="AD420" s="57"/>
      <c r="AE420" s="57"/>
      <c r="AF420" s="57"/>
    </row>
    <row r="421" spans="1:32" ht="24" customHeight="1" x14ac:dyDescent="0.55000000000000004">
      <c r="A421" s="247"/>
      <c r="B421" s="6"/>
      <c r="C421" s="6"/>
      <c r="D421" s="6"/>
      <c r="E421" s="248"/>
      <c r="F421" s="248"/>
      <c r="G421" s="248"/>
      <c r="H421" s="248"/>
      <c r="I421" s="248"/>
      <c r="J421" s="248"/>
      <c r="K421" s="248"/>
      <c r="L421" s="248"/>
      <c r="M421" s="57"/>
      <c r="N421" s="57"/>
      <c r="O421" s="57"/>
      <c r="P421" s="57"/>
      <c r="Q421" s="57"/>
      <c r="R421" s="57"/>
      <c r="S421" s="57"/>
      <c r="T421" s="57"/>
      <c r="U421" s="57"/>
      <c r="V421" s="57"/>
      <c r="W421" s="57"/>
      <c r="X421" s="57"/>
      <c r="Y421" s="57"/>
      <c r="Z421" s="57"/>
      <c r="AA421" s="57"/>
      <c r="AB421" s="57"/>
      <c r="AC421" s="57"/>
      <c r="AD421" s="57"/>
      <c r="AE421" s="57"/>
      <c r="AF421" s="57"/>
    </row>
    <row r="422" spans="1:32" ht="15.75" customHeight="1" x14ac:dyDescent="0.4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</row>
    <row r="423" spans="1:32" ht="15.75" customHeight="1" x14ac:dyDescent="0.4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</row>
    <row r="424" spans="1:32" ht="15.75" customHeight="1" x14ac:dyDescent="0.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</row>
    <row r="425" spans="1:32" ht="15.75" customHeight="1" x14ac:dyDescent="0.4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</row>
    <row r="426" spans="1:32" ht="15.75" customHeight="1" x14ac:dyDescent="0.4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</row>
    <row r="427" spans="1:32" ht="15.75" customHeight="1" x14ac:dyDescent="0.4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</row>
    <row r="428" spans="1:32" ht="15.75" customHeight="1" x14ac:dyDescent="0.4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</row>
    <row r="429" spans="1:32" ht="15.75" customHeight="1" x14ac:dyDescent="0.4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</row>
    <row r="430" spans="1:32" ht="15.75" customHeight="1" x14ac:dyDescent="0.4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</row>
    <row r="431" spans="1:32" ht="15.75" customHeight="1" x14ac:dyDescent="0.4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</row>
    <row r="432" spans="1:32" ht="15.75" customHeight="1" x14ac:dyDescent="0.4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</row>
    <row r="433" spans="1:32" ht="15.75" customHeight="1" x14ac:dyDescent="0.4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</row>
    <row r="434" spans="1:32" ht="15.75" customHeight="1" x14ac:dyDescent="0.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</row>
    <row r="435" spans="1:32" ht="15.75" customHeight="1" x14ac:dyDescent="0.4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</row>
    <row r="436" spans="1:32" ht="15.75" customHeight="1" x14ac:dyDescent="0.4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</row>
    <row r="437" spans="1:32" ht="15.75" customHeight="1" x14ac:dyDescent="0.4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</row>
    <row r="438" spans="1:32" ht="15.75" customHeight="1" x14ac:dyDescent="0.4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</row>
    <row r="439" spans="1:32" ht="15.75" customHeight="1" x14ac:dyDescent="0.4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</row>
    <row r="440" spans="1:32" ht="15.75" customHeight="1" x14ac:dyDescent="0.4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</row>
    <row r="441" spans="1:32" ht="15.75" customHeight="1" x14ac:dyDescent="0.4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</row>
    <row r="442" spans="1:32" ht="15.75" customHeight="1" x14ac:dyDescent="0.4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</row>
    <row r="443" spans="1:32" ht="15.75" customHeight="1" x14ac:dyDescent="0.4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</row>
    <row r="444" spans="1:32" ht="15.75" customHeight="1" x14ac:dyDescent="0.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</row>
    <row r="445" spans="1:32" ht="15.75" customHeight="1" x14ac:dyDescent="0.4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</row>
    <row r="446" spans="1:32" ht="15.75" customHeight="1" x14ac:dyDescent="0.4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</row>
    <row r="447" spans="1:32" ht="15.75" customHeight="1" x14ac:dyDescent="0.4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</row>
    <row r="448" spans="1:32" ht="15.75" customHeight="1" x14ac:dyDescent="0.4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</row>
    <row r="449" spans="1:32" ht="15.75" customHeight="1" x14ac:dyDescent="0.4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</row>
    <row r="450" spans="1:32" ht="15.75" customHeight="1" x14ac:dyDescent="0.4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</row>
    <row r="451" spans="1:32" ht="15.75" customHeight="1" x14ac:dyDescent="0.4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</row>
    <row r="452" spans="1:32" ht="15.75" customHeight="1" x14ac:dyDescent="0.4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</row>
    <row r="453" spans="1:32" ht="15.75" customHeight="1" x14ac:dyDescent="0.4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</row>
    <row r="454" spans="1:32" ht="15.75" customHeight="1" x14ac:dyDescent="0.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</row>
    <row r="455" spans="1:32" ht="15.75" customHeight="1" x14ac:dyDescent="0.4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</row>
    <row r="456" spans="1:32" ht="15.75" customHeight="1" x14ac:dyDescent="0.4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</row>
    <row r="457" spans="1:32" ht="15.75" customHeight="1" x14ac:dyDescent="0.4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</row>
    <row r="458" spans="1:32" ht="15.75" customHeight="1" x14ac:dyDescent="0.4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</row>
    <row r="459" spans="1:32" ht="15.75" customHeight="1" x14ac:dyDescent="0.4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</row>
    <row r="460" spans="1:32" ht="15.75" customHeight="1" x14ac:dyDescent="0.4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</row>
    <row r="461" spans="1:32" ht="15.75" customHeight="1" x14ac:dyDescent="0.4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</row>
    <row r="462" spans="1:32" ht="15.75" customHeight="1" x14ac:dyDescent="0.4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</row>
    <row r="463" spans="1:32" ht="15.75" customHeight="1" x14ac:dyDescent="0.4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</row>
    <row r="464" spans="1:32" ht="15.75" customHeight="1" x14ac:dyDescent="0.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</row>
    <row r="465" spans="1:32" ht="15.75" customHeight="1" x14ac:dyDescent="0.4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</row>
    <row r="466" spans="1:32" ht="15.75" customHeight="1" x14ac:dyDescent="0.4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</row>
    <row r="467" spans="1:32" ht="15.75" customHeight="1" x14ac:dyDescent="0.4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</row>
    <row r="468" spans="1:32" ht="15.75" customHeight="1" x14ac:dyDescent="0.4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</row>
    <row r="469" spans="1:32" ht="15.75" customHeight="1" x14ac:dyDescent="0.4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</row>
    <row r="470" spans="1:32" ht="15.75" customHeight="1" x14ac:dyDescent="0.4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</row>
    <row r="471" spans="1:32" ht="15.75" customHeight="1" x14ac:dyDescent="0.4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</row>
    <row r="472" spans="1:32" ht="15.75" customHeight="1" x14ac:dyDescent="0.4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</row>
    <row r="473" spans="1:32" ht="15.75" customHeight="1" x14ac:dyDescent="0.4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</row>
    <row r="474" spans="1:32" ht="15.75" customHeight="1" x14ac:dyDescent="0.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</row>
    <row r="475" spans="1:32" ht="15.75" customHeight="1" x14ac:dyDescent="0.4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</row>
    <row r="476" spans="1:32" ht="15.75" customHeight="1" x14ac:dyDescent="0.4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</row>
    <row r="477" spans="1:32" ht="15.75" customHeight="1" x14ac:dyDescent="0.4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</row>
    <row r="478" spans="1:32" ht="15.75" customHeight="1" x14ac:dyDescent="0.4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</row>
    <row r="479" spans="1:32" ht="15.75" customHeight="1" x14ac:dyDescent="0.4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</row>
    <row r="480" spans="1:32" ht="15.75" customHeight="1" x14ac:dyDescent="0.4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</row>
    <row r="481" spans="1:32" ht="15.75" customHeight="1" x14ac:dyDescent="0.4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</row>
    <row r="482" spans="1:32" ht="15.75" customHeight="1" x14ac:dyDescent="0.4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</row>
    <row r="483" spans="1:32" ht="15.75" customHeight="1" x14ac:dyDescent="0.4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</row>
    <row r="484" spans="1:32" ht="15.75" customHeight="1" x14ac:dyDescent="0.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</row>
    <row r="485" spans="1:32" ht="15.75" customHeight="1" x14ac:dyDescent="0.4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</row>
    <row r="486" spans="1:32" ht="15.75" customHeight="1" x14ac:dyDescent="0.4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</row>
    <row r="487" spans="1:32" ht="15.75" customHeight="1" x14ac:dyDescent="0.4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</row>
    <row r="488" spans="1:32" ht="15.75" customHeight="1" x14ac:dyDescent="0.4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</row>
    <row r="489" spans="1:32" ht="15.75" customHeight="1" x14ac:dyDescent="0.4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</row>
    <row r="490" spans="1:32" ht="15.75" customHeight="1" x14ac:dyDescent="0.4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</row>
    <row r="491" spans="1:32" ht="15.75" customHeight="1" x14ac:dyDescent="0.4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</row>
    <row r="492" spans="1:32" ht="15.75" customHeight="1" x14ac:dyDescent="0.4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</row>
    <row r="493" spans="1:32" ht="15.75" customHeight="1" x14ac:dyDescent="0.4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</row>
    <row r="494" spans="1:32" ht="15.75" customHeight="1" x14ac:dyDescent="0.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</row>
    <row r="495" spans="1:32" ht="15.75" customHeight="1" x14ac:dyDescent="0.4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</row>
    <row r="496" spans="1:32" ht="15.75" customHeight="1" x14ac:dyDescent="0.4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</row>
    <row r="497" spans="1:32" ht="15.75" customHeight="1" x14ac:dyDescent="0.4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</row>
    <row r="498" spans="1:32" ht="15.75" customHeight="1" x14ac:dyDescent="0.4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</row>
    <row r="499" spans="1:32" ht="15.75" customHeight="1" x14ac:dyDescent="0.4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</row>
    <row r="500" spans="1:32" ht="15.75" customHeight="1" x14ac:dyDescent="0.4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</row>
    <row r="501" spans="1:32" ht="15.75" customHeight="1" x14ac:dyDescent="0.4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</row>
    <row r="502" spans="1:32" ht="15.75" customHeight="1" x14ac:dyDescent="0.4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</row>
    <row r="503" spans="1:32" ht="15.75" customHeight="1" x14ac:dyDescent="0.4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</row>
    <row r="504" spans="1:32" ht="15.75" customHeight="1" x14ac:dyDescent="0.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</row>
    <row r="505" spans="1:32" ht="15.75" customHeight="1" x14ac:dyDescent="0.4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</row>
    <row r="506" spans="1:32" ht="15.75" customHeight="1" x14ac:dyDescent="0.4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</row>
    <row r="507" spans="1:32" ht="15.75" customHeight="1" x14ac:dyDescent="0.4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</row>
    <row r="508" spans="1:32" ht="15.75" customHeight="1" x14ac:dyDescent="0.4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</row>
    <row r="509" spans="1:32" ht="15.75" customHeight="1" x14ac:dyDescent="0.4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</row>
    <row r="510" spans="1:32" ht="15.75" customHeight="1" x14ac:dyDescent="0.4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</row>
    <row r="511" spans="1:32" ht="15.75" customHeight="1" x14ac:dyDescent="0.4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</row>
    <row r="512" spans="1:32" ht="15.75" customHeight="1" x14ac:dyDescent="0.4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</row>
    <row r="513" spans="1:32" ht="15.75" customHeight="1" x14ac:dyDescent="0.4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</row>
    <row r="514" spans="1:32" ht="15.75" customHeight="1" x14ac:dyDescent="0.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</row>
    <row r="515" spans="1:32" ht="15.75" customHeight="1" x14ac:dyDescent="0.4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</row>
    <row r="516" spans="1:32" ht="15.75" customHeight="1" x14ac:dyDescent="0.4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</row>
    <row r="517" spans="1:32" ht="15.75" customHeight="1" x14ac:dyDescent="0.4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</row>
    <row r="518" spans="1:32" ht="15.75" customHeight="1" x14ac:dyDescent="0.4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</row>
    <row r="519" spans="1:32" ht="15.75" customHeight="1" x14ac:dyDescent="0.4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</row>
    <row r="520" spans="1:32" ht="15.75" customHeight="1" x14ac:dyDescent="0.4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</row>
    <row r="521" spans="1:32" ht="15.75" customHeight="1" x14ac:dyDescent="0.4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</row>
    <row r="522" spans="1:32" ht="15.75" customHeight="1" x14ac:dyDescent="0.4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</row>
    <row r="523" spans="1:32" ht="15.75" customHeight="1" x14ac:dyDescent="0.4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</row>
    <row r="524" spans="1:32" ht="15.75" customHeight="1" x14ac:dyDescent="0.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</row>
    <row r="525" spans="1:32" ht="15.75" customHeight="1" x14ac:dyDescent="0.4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</row>
    <row r="526" spans="1:32" ht="15.75" customHeight="1" x14ac:dyDescent="0.4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</row>
    <row r="527" spans="1:32" ht="15.75" customHeight="1" x14ac:dyDescent="0.4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</row>
    <row r="528" spans="1:32" ht="15.75" customHeight="1" x14ac:dyDescent="0.4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</row>
    <row r="529" spans="1:32" ht="15.75" customHeight="1" x14ac:dyDescent="0.4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</row>
    <row r="530" spans="1:32" ht="15.75" customHeight="1" x14ac:dyDescent="0.4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</row>
    <row r="531" spans="1:32" ht="15.75" customHeight="1" x14ac:dyDescent="0.4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</row>
    <row r="532" spans="1:32" ht="15.75" customHeight="1" x14ac:dyDescent="0.4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</row>
    <row r="533" spans="1:32" ht="15.75" customHeight="1" x14ac:dyDescent="0.4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</row>
    <row r="534" spans="1:32" ht="15.75" customHeight="1" x14ac:dyDescent="0.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</row>
    <row r="535" spans="1:32" ht="15.75" customHeight="1" x14ac:dyDescent="0.4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</row>
    <row r="536" spans="1:32" ht="15.75" customHeight="1" x14ac:dyDescent="0.4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</row>
    <row r="537" spans="1:32" ht="15.75" customHeight="1" x14ac:dyDescent="0.4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</row>
    <row r="538" spans="1:32" ht="15.75" customHeight="1" x14ac:dyDescent="0.4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</row>
    <row r="539" spans="1:32" ht="15.75" customHeight="1" x14ac:dyDescent="0.4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</row>
    <row r="540" spans="1:32" ht="15.75" customHeight="1" x14ac:dyDescent="0.4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</row>
    <row r="541" spans="1:32" ht="15.75" customHeight="1" x14ac:dyDescent="0.4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</row>
    <row r="542" spans="1:32" ht="15.75" customHeight="1" x14ac:dyDescent="0.4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</row>
    <row r="543" spans="1:32" ht="15.75" customHeight="1" x14ac:dyDescent="0.4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</row>
    <row r="544" spans="1:32" ht="15.75" customHeight="1" x14ac:dyDescent="0.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</row>
    <row r="545" spans="1:32" ht="15.75" customHeight="1" x14ac:dyDescent="0.4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</row>
    <row r="546" spans="1:32" ht="15.75" customHeight="1" x14ac:dyDescent="0.4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</row>
    <row r="547" spans="1:32" ht="15.75" customHeight="1" x14ac:dyDescent="0.4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</row>
    <row r="548" spans="1:32" ht="15.75" customHeight="1" x14ac:dyDescent="0.4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</row>
    <row r="549" spans="1:32" ht="15.75" customHeight="1" x14ac:dyDescent="0.4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</row>
    <row r="550" spans="1:32" ht="15.75" customHeight="1" x14ac:dyDescent="0.4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</row>
    <row r="551" spans="1:32" ht="15.75" customHeight="1" x14ac:dyDescent="0.4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</row>
    <row r="552" spans="1:32" ht="15.75" customHeight="1" x14ac:dyDescent="0.4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</row>
    <row r="553" spans="1:32" ht="15.75" customHeight="1" x14ac:dyDescent="0.4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</row>
    <row r="554" spans="1:32" ht="15.75" customHeight="1" x14ac:dyDescent="0.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</row>
    <row r="555" spans="1:32" ht="15.75" customHeight="1" x14ac:dyDescent="0.4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</row>
    <row r="556" spans="1:32" ht="15.75" customHeight="1" x14ac:dyDescent="0.4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</row>
    <row r="557" spans="1:32" ht="15.75" customHeight="1" x14ac:dyDescent="0.4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</row>
    <row r="558" spans="1:32" ht="15.75" customHeight="1" x14ac:dyDescent="0.4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</row>
    <row r="559" spans="1:32" ht="15.75" customHeight="1" x14ac:dyDescent="0.4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</row>
    <row r="560" spans="1:32" ht="15.75" customHeight="1" x14ac:dyDescent="0.4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</row>
    <row r="561" spans="1:32" ht="15.75" customHeight="1" x14ac:dyDescent="0.4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</row>
    <row r="562" spans="1:32" ht="15.75" customHeight="1" x14ac:dyDescent="0.4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</row>
    <row r="563" spans="1:32" ht="15.75" customHeight="1" x14ac:dyDescent="0.4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</row>
    <row r="564" spans="1:32" ht="15.75" customHeight="1" x14ac:dyDescent="0.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</row>
    <row r="565" spans="1:32" ht="15.75" customHeight="1" x14ac:dyDescent="0.4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</row>
    <row r="566" spans="1:32" ht="15.75" customHeight="1" x14ac:dyDescent="0.4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</row>
    <row r="567" spans="1:32" ht="15.75" customHeight="1" x14ac:dyDescent="0.4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</row>
    <row r="568" spans="1:32" ht="15.75" customHeight="1" x14ac:dyDescent="0.4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</row>
    <row r="569" spans="1:32" ht="15.75" customHeight="1" x14ac:dyDescent="0.4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</row>
    <row r="570" spans="1:32" ht="15.75" customHeight="1" x14ac:dyDescent="0.4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</row>
    <row r="571" spans="1:32" ht="15.75" customHeight="1" x14ac:dyDescent="0.4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</row>
    <row r="572" spans="1:32" ht="15.75" customHeight="1" x14ac:dyDescent="0.4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</row>
    <row r="573" spans="1:32" ht="15.75" customHeight="1" x14ac:dyDescent="0.4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</row>
    <row r="574" spans="1:32" ht="15.75" customHeight="1" x14ac:dyDescent="0.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</row>
    <row r="575" spans="1:32" ht="15.75" customHeight="1" x14ac:dyDescent="0.4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</row>
    <row r="576" spans="1:32" ht="15.75" customHeight="1" x14ac:dyDescent="0.4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</row>
    <row r="577" spans="1:32" ht="15.75" customHeight="1" x14ac:dyDescent="0.4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</row>
    <row r="578" spans="1:32" ht="15.75" customHeight="1" x14ac:dyDescent="0.4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</row>
    <row r="579" spans="1:32" ht="15.75" customHeight="1" x14ac:dyDescent="0.4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</row>
    <row r="580" spans="1:32" ht="15.75" customHeight="1" x14ac:dyDescent="0.4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</row>
    <row r="581" spans="1:32" ht="15.75" customHeight="1" x14ac:dyDescent="0.4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</row>
    <row r="582" spans="1:32" ht="15.75" customHeight="1" x14ac:dyDescent="0.4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</row>
    <row r="583" spans="1:32" ht="15.75" customHeight="1" x14ac:dyDescent="0.4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</row>
    <row r="584" spans="1:32" ht="15.75" customHeight="1" x14ac:dyDescent="0.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</row>
    <row r="585" spans="1:32" ht="15.75" customHeight="1" x14ac:dyDescent="0.4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</row>
    <row r="586" spans="1:32" ht="15.75" customHeight="1" x14ac:dyDescent="0.4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</row>
    <row r="587" spans="1:32" ht="15.75" customHeight="1" x14ac:dyDescent="0.4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</row>
    <row r="588" spans="1:32" ht="15.75" customHeight="1" x14ac:dyDescent="0.4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</row>
    <row r="589" spans="1:32" ht="15.75" customHeight="1" x14ac:dyDescent="0.4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</row>
    <row r="590" spans="1:32" ht="15.75" customHeight="1" x14ac:dyDescent="0.4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</row>
    <row r="591" spans="1:32" ht="15.75" customHeight="1" x14ac:dyDescent="0.4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</row>
    <row r="592" spans="1:32" ht="15.75" customHeight="1" x14ac:dyDescent="0.4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</row>
    <row r="593" spans="1:32" ht="15.75" customHeight="1" x14ac:dyDescent="0.4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</row>
    <row r="594" spans="1:32" ht="15.75" customHeight="1" x14ac:dyDescent="0.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</row>
    <row r="595" spans="1:32" ht="15.75" customHeight="1" x14ac:dyDescent="0.4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</row>
    <row r="596" spans="1:32" ht="15.75" customHeight="1" x14ac:dyDescent="0.4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</row>
    <row r="597" spans="1:32" ht="15.75" customHeight="1" x14ac:dyDescent="0.4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</row>
    <row r="598" spans="1:32" ht="15.75" customHeight="1" x14ac:dyDescent="0.4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</row>
    <row r="599" spans="1:32" ht="15.75" customHeight="1" x14ac:dyDescent="0.4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</row>
    <row r="600" spans="1:32" ht="15.75" customHeight="1" x14ac:dyDescent="0.4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</row>
    <row r="601" spans="1:32" ht="15.75" customHeight="1" x14ac:dyDescent="0.4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</row>
    <row r="602" spans="1:32" ht="15.75" customHeight="1" x14ac:dyDescent="0.4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</row>
    <row r="603" spans="1:32" ht="15.75" customHeight="1" x14ac:dyDescent="0.4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</row>
    <row r="604" spans="1:32" ht="15.75" customHeight="1" x14ac:dyDescent="0.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</row>
    <row r="605" spans="1:32" ht="15.75" customHeight="1" x14ac:dyDescent="0.4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</row>
    <row r="606" spans="1:32" ht="15.75" customHeight="1" x14ac:dyDescent="0.4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</row>
    <row r="607" spans="1:32" ht="15.75" customHeight="1" x14ac:dyDescent="0.4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</row>
    <row r="608" spans="1:32" ht="15.75" customHeight="1" x14ac:dyDescent="0.4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</row>
    <row r="609" spans="1:32" ht="15.75" customHeight="1" x14ac:dyDescent="0.4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</row>
    <row r="610" spans="1:32" ht="15.75" customHeight="1" x14ac:dyDescent="0.4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</row>
    <row r="611" spans="1:32" ht="15.75" customHeight="1" x14ac:dyDescent="0.4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</row>
    <row r="612" spans="1:32" ht="15.75" customHeight="1" x14ac:dyDescent="0.4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</row>
    <row r="613" spans="1:32" ht="15.75" customHeight="1" x14ac:dyDescent="0.4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</row>
    <row r="614" spans="1:32" ht="15.75" customHeight="1" x14ac:dyDescent="0.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</row>
    <row r="615" spans="1:32" ht="15.75" customHeight="1" x14ac:dyDescent="0.4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</row>
    <row r="616" spans="1:32" ht="15.75" customHeight="1" x14ac:dyDescent="0.4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</row>
    <row r="617" spans="1:32" ht="15.75" customHeight="1" x14ac:dyDescent="0.4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</row>
    <row r="618" spans="1:32" ht="15.75" customHeight="1" x14ac:dyDescent="0.4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</row>
    <row r="619" spans="1:32" ht="15.75" customHeight="1" x14ac:dyDescent="0.4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</row>
    <row r="620" spans="1:32" ht="15.75" customHeight="1" x14ac:dyDescent="0.4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</row>
    <row r="621" spans="1:32" ht="15.75" customHeight="1" x14ac:dyDescent="0.4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</row>
    <row r="622" spans="1:32" ht="15.75" customHeight="1" x14ac:dyDescent="0.4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</row>
    <row r="623" spans="1:32" ht="15.75" customHeight="1" x14ac:dyDescent="0.4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</row>
    <row r="624" spans="1:32" ht="15.75" customHeight="1" x14ac:dyDescent="0.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</row>
    <row r="625" spans="1:32" ht="15.75" customHeight="1" x14ac:dyDescent="0.4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</row>
    <row r="626" spans="1:32" ht="15.75" customHeight="1" x14ac:dyDescent="0.4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</row>
    <row r="627" spans="1:32" ht="15.75" customHeight="1" x14ac:dyDescent="0.4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</row>
    <row r="628" spans="1:32" ht="15.75" customHeight="1" x14ac:dyDescent="0.4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</row>
    <row r="629" spans="1:32" ht="15.75" customHeight="1" x14ac:dyDescent="0.4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</row>
    <row r="630" spans="1:32" ht="15.75" customHeight="1" x14ac:dyDescent="0.4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</row>
    <row r="631" spans="1:32" ht="15.75" customHeight="1" x14ac:dyDescent="0.4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</row>
    <row r="632" spans="1:32" ht="15.75" customHeight="1" x14ac:dyDescent="0.4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</row>
    <row r="633" spans="1:32" ht="15.75" customHeight="1" x14ac:dyDescent="0.4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</row>
    <row r="634" spans="1:32" ht="15.75" customHeight="1" x14ac:dyDescent="0.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</row>
    <row r="635" spans="1:32" ht="15.75" customHeight="1" x14ac:dyDescent="0.4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</row>
    <row r="636" spans="1:32" ht="15.75" customHeight="1" x14ac:dyDescent="0.4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</row>
    <row r="637" spans="1:32" ht="15.75" customHeight="1" x14ac:dyDescent="0.4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</row>
    <row r="638" spans="1:32" ht="15.75" customHeight="1" x14ac:dyDescent="0.4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</row>
    <row r="639" spans="1:32" ht="15.75" customHeight="1" x14ac:dyDescent="0.4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</row>
    <row r="640" spans="1:32" ht="15.75" customHeight="1" x14ac:dyDescent="0.4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</row>
    <row r="641" spans="1:32" ht="15.75" customHeight="1" x14ac:dyDescent="0.4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</row>
    <row r="642" spans="1:32" ht="15.75" customHeight="1" x14ac:dyDescent="0.4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</row>
    <row r="643" spans="1:32" ht="15.75" customHeight="1" x14ac:dyDescent="0.4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</row>
    <row r="644" spans="1:32" ht="15.75" customHeight="1" x14ac:dyDescent="0.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</row>
    <row r="645" spans="1:32" ht="15.75" customHeight="1" x14ac:dyDescent="0.4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</row>
    <row r="646" spans="1:32" ht="15.75" customHeight="1" x14ac:dyDescent="0.4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</row>
    <row r="647" spans="1:32" ht="15.75" customHeight="1" x14ac:dyDescent="0.4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</row>
    <row r="648" spans="1:32" ht="15.75" customHeight="1" x14ac:dyDescent="0.4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</row>
    <row r="649" spans="1:32" ht="15.75" customHeight="1" x14ac:dyDescent="0.4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</row>
    <row r="650" spans="1:32" ht="15.75" customHeight="1" x14ac:dyDescent="0.4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</row>
    <row r="651" spans="1:32" ht="15.75" customHeight="1" x14ac:dyDescent="0.4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</row>
    <row r="652" spans="1:32" ht="15.75" customHeight="1" x14ac:dyDescent="0.4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</row>
    <row r="653" spans="1:32" ht="15.75" customHeight="1" x14ac:dyDescent="0.4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</row>
    <row r="654" spans="1:32" ht="15.75" customHeight="1" x14ac:dyDescent="0.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</row>
    <row r="655" spans="1:32" ht="15.75" customHeight="1" x14ac:dyDescent="0.4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</row>
    <row r="656" spans="1:32" ht="15.75" customHeight="1" x14ac:dyDescent="0.4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</row>
    <row r="657" spans="1:32" ht="15.75" customHeight="1" x14ac:dyDescent="0.4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</row>
    <row r="658" spans="1:32" ht="15.75" customHeight="1" x14ac:dyDescent="0.4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</row>
    <row r="659" spans="1:32" ht="15.75" customHeight="1" x14ac:dyDescent="0.4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</row>
    <row r="660" spans="1:32" ht="15.75" customHeight="1" x14ac:dyDescent="0.4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</row>
    <row r="661" spans="1:32" ht="15.75" customHeight="1" x14ac:dyDescent="0.4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</row>
    <row r="662" spans="1:32" ht="15.75" customHeight="1" x14ac:dyDescent="0.4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</row>
    <row r="663" spans="1:32" ht="15.75" customHeight="1" x14ac:dyDescent="0.4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</row>
    <row r="664" spans="1:32" ht="15.75" customHeight="1" x14ac:dyDescent="0.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</row>
    <row r="665" spans="1:32" ht="15.75" customHeight="1" x14ac:dyDescent="0.4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</row>
    <row r="666" spans="1:32" ht="15.75" customHeight="1" x14ac:dyDescent="0.4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</row>
    <row r="667" spans="1:32" ht="15.75" customHeight="1" x14ac:dyDescent="0.4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</row>
    <row r="668" spans="1:32" ht="15.75" customHeight="1" x14ac:dyDescent="0.4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</row>
    <row r="669" spans="1:32" ht="15.75" customHeight="1" x14ac:dyDescent="0.4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</row>
    <row r="670" spans="1:32" ht="15.75" customHeight="1" x14ac:dyDescent="0.4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</row>
    <row r="671" spans="1:32" ht="15.75" customHeight="1" x14ac:dyDescent="0.4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</row>
    <row r="672" spans="1:32" ht="15.75" customHeight="1" x14ac:dyDescent="0.4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</row>
    <row r="673" spans="1:32" ht="15.75" customHeight="1" x14ac:dyDescent="0.4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</row>
    <row r="674" spans="1:32" ht="15.75" customHeight="1" x14ac:dyDescent="0.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</row>
    <row r="675" spans="1:32" ht="15.75" customHeight="1" x14ac:dyDescent="0.4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</row>
    <row r="676" spans="1:32" ht="15.75" customHeight="1" x14ac:dyDescent="0.4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</row>
    <row r="677" spans="1:32" ht="15.75" customHeight="1" x14ac:dyDescent="0.4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</row>
    <row r="678" spans="1:32" ht="15.75" customHeight="1" x14ac:dyDescent="0.4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</row>
    <row r="679" spans="1:32" ht="15.75" customHeight="1" x14ac:dyDescent="0.4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</row>
    <row r="680" spans="1:32" ht="15.75" customHeight="1" x14ac:dyDescent="0.4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</row>
    <row r="681" spans="1:32" ht="15.75" customHeight="1" x14ac:dyDescent="0.4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</row>
    <row r="682" spans="1:32" ht="15.75" customHeight="1" x14ac:dyDescent="0.4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</row>
    <row r="683" spans="1:32" ht="15.75" customHeight="1" x14ac:dyDescent="0.4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</row>
    <row r="684" spans="1:32" ht="15.75" customHeight="1" x14ac:dyDescent="0.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</row>
    <row r="685" spans="1:32" ht="15.75" customHeight="1" x14ac:dyDescent="0.4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</row>
    <row r="686" spans="1:32" ht="15.75" customHeight="1" x14ac:dyDescent="0.4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</row>
    <row r="687" spans="1:32" ht="15.75" customHeight="1" x14ac:dyDescent="0.4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</row>
    <row r="688" spans="1:32" ht="15.75" customHeight="1" x14ac:dyDescent="0.4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</row>
    <row r="689" spans="1:32" ht="15.75" customHeight="1" x14ac:dyDescent="0.4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</row>
    <row r="690" spans="1:32" ht="15.75" customHeight="1" x14ac:dyDescent="0.4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</row>
    <row r="691" spans="1:32" ht="15.75" customHeight="1" x14ac:dyDescent="0.4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</row>
    <row r="692" spans="1:32" ht="15.75" customHeight="1" x14ac:dyDescent="0.4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</row>
    <row r="693" spans="1:32" ht="15.75" customHeight="1" x14ac:dyDescent="0.4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</row>
    <row r="694" spans="1:32" ht="15.75" customHeight="1" x14ac:dyDescent="0.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</row>
    <row r="695" spans="1:32" ht="15.75" customHeight="1" x14ac:dyDescent="0.4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</row>
    <row r="696" spans="1:32" ht="15.75" customHeight="1" x14ac:dyDescent="0.4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</row>
    <row r="697" spans="1:32" ht="15.75" customHeight="1" x14ac:dyDescent="0.4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</row>
    <row r="698" spans="1:32" ht="15.75" customHeight="1" x14ac:dyDescent="0.4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</row>
    <row r="699" spans="1:32" ht="15.75" customHeight="1" x14ac:dyDescent="0.4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</row>
    <row r="700" spans="1:32" ht="15.75" customHeight="1" x14ac:dyDescent="0.4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</row>
    <row r="701" spans="1:32" ht="15.75" customHeight="1" x14ac:dyDescent="0.4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</row>
    <row r="702" spans="1:32" ht="15.75" customHeight="1" x14ac:dyDescent="0.4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</row>
    <row r="703" spans="1:32" ht="15.75" customHeight="1" x14ac:dyDescent="0.4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</row>
    <row r="704" spans="1:32" ht="15.75" customHeight="1" x14ac:dyDescent="0.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</row>
    <row r="705" spans="1:32" ht="15.75" customHeight="1" x14ac:dyDescent="0.4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</row>
    <row r="706" spans="1:32" ht="15.75" customHeight="1" x14ac:dyDescent="0.4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</row>
    <row r="707" spans="1:32" ht="15.75" customHeight="1" x14ac:dyDescent="0.4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</row>
    <row r="708" spans="1:32" ht="15.75" customHeight="1" x14ac:dyDescent="0.4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</row>
    <row r="709" spans="1:32" ht="15.75" customHeight="1" x14ac:dyDescent="0.4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</row>
    <row r="710" spans="1:32" ht="15.75" customHeight="1" x14ac:dyDescent="0.4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</row>
    <row r="711" spans="1:32" ht="15.75" customHeight="1" x14ac:dyDescent="0.4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</row>
    <row r="712" spans="1:32" ht="15.75" customHeight="1" x14ac:dyDescent="0.4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</row>
    <row r="713" spans="1:32" ht="15.75" customHeight="1" x14ac:dyDescent="0.4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</row>
    <row r="714" spans="1:32" ht="15.75" customHeight="1" x14ac:dyDescent="0.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</row>
    <row r="715" spans="1:32" ht="15.75" customHeight="1" x14ac:dyDescent="0.4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</row>
    <row r="716" spans="1:32" ht="15.75" customHeight="1" x14ac:dyDescent="0.4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</row>
    <row r="717" spans="1:32" ht="15.75" customHeight="1" x14ac:dyDescent="0.4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</row>
    <row r="718" spans="1:32" ht="15.75" customHeight="1" x14ac:dyDescent="0.4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</row>
    <row r="719" spans="1:32" ht="15.75" customHeight="1" x14ac:dyDescent="0.4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</row>
    <row r="720" spans="1:32" ht="15.75" customHeight="1" x14ac:dyDescent="0.4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</row>
    <row r="721" spans="1:32" ht="15.75" customHeight="1" x14ac:dyDescent="0.4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</row>
    <row r="722" spans="1:32" ht="15.75" customHeight="1" x14ac:dyDescent="0.4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</row>
    <row r="723" spans="1:32" ht="15.75" customHeight="1" x14ac:dyDescent="0.4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</row>
    <row r="724" spans="1:32" ht="15.75" customHeight="1" x14ac:dyDescent="0.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</row>
    <row r="725" spans="1:32" ht="15.75" customHeight="1" x14ac:dyDescent="0.4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</row>
    <row r="726" spans="1:32" ht="15.75" customHeight="1" x14ac:dyDescent="0.4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</row>
    <row r="727" spans="1:32" ht="15.75" customHeight="1" x14ac:dyDescent="0.4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</row>
    <row r="728" spans="1:32" ht="15.75" customHeight="1" x14ac:dyDescent="0.4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</row>
    <row r="729" spans="1:32" ht="15.75" customHeight="1" x14ac:dyDescent="0.4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</row>
    <row r="730" spans="1:32" ht="15.75" customHeight="1" x14ac:dyDescent="0.4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</row>
    <row r="731" spans="1:32" ht="15.75" customHeight="1" x14ac:dyDescent="0.4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</row>
    <row r="732" spans="1:32" ht="15.75" customHeight="1" x14ac:dyDescent="0.4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</row>
    <row r="733" spans="1:32" ht="15.75" customHeight="1" x14ac:dyDescent="0.4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</row>
    <row r="734" spans="1:32" ht="15.75" customHeight="1" x14ac:dyDescent="0.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</row>
    <row r="735" spans="1:32" ht="15.75" customHeight="1" x14ac:dyDescent="0.4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</row>
    <row r="736" spans="1:32" ht="15.75" customHeight="1" x14ac:dyDescent="0.4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</row>
    <row r="737" spans="1:32" ht="15.75" customHeight="1" x14ac:dyDescent="0.4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</row>
    <row r="738" spans="1:32" ht="15.75" customHeight="1" x14ac:dyDescent="0.4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</row>
    <row r="739" spans="1:32" ht="15.75" customHeight="1" x14ac:dyDescent="0.4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</row>
    <row r="740" spans="1:32" ht="15.75" customHeight="1" x14ac:dyDescent="0.4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</row>
    <row r="741" spans="1:32" ht="15.75" customHeight="1" x14ac:dyDescent="0.4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</row>
    <row r="742" spans="1:32" ht="15.75" customHeight="1" x14ac:dyDescent="0.4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</row>
    <row r="743" spans="1:32" ht="15.75" customHeight="1" x14ac:dyDescent="0.4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</row>
    <row r="744" spans="1:32" ht="15.75" customHeight="1" x14ac:dyDescent="0.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</row>
    <row r="745" spans="1:32" ht="15.75" customHeight="1" x14ac:dyDescent="0.4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</row>
    <row r="746" spans="1:32" ht="15.75" customHeight="1" x14ac:dyDescent="0.4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</row>
    <row r="747" spans="1:32" ht="15.75" customHeight="1" x14ac:dyDescent="0.4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</row>
    <row r="748" spans="1:32" ht="15.75" customHeight="1" x14ac:dyDescent="0.4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</row>
    <row r="749" spans="1:32" ht="15.75" customHeight="1" x14ac:dyDescent="0.4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</row>
    <row r="750" spans="1:32" ht="15.75" customHeight="1" x14ac:dyDescent="0.4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</row>
    <row r="751" spans="1:32" ht="15.75" customHeight="1" x14ac:dyDescent="0.4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</row>
    <row r="752" spans="1:32" ht="15.75" customHeight="1" x14ac:dyDescent="0.4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</row>
    <row r="753" spans="1:32" ht="15.75" customHeight="1" x14ac:dyDescent="0.4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</row>
    <row r="754" spans="1:32" ht="15.75" customHeight="1" x14ac:dyDescent="0.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</row>
    <row r="755" spans="1:32" ht="15.75" customHeight="1" x14ac:dyDescent="0.4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</row>
    <row r="756" spans="1:32" ht="15.75" customHeight="1" x14ac:dyDescent="0.4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</row>
    <row r="757" spans="1:32" ht="15.75" customHeight="1" x14ac:dyDescent="0.4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</row>
    <row r="758" spans="1:32" ht="15.75" customHeight="1" x14ac:dyDescent="0.4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</row>
    <row r="759" spans="1:32" ht="15.75" customHeight="1" x14ac:dyDescent="0.4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</row>
    <row r="760" spans="1:32" ht="15.75" customHeight="1" x14ac:dyDescent="0.4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</row>
    <row r="761" spans="1:32" ht="15.75" customHeight="1" x14ac:dyDescent="0.4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</row>
    <row r="762" spans="1:32" ht="15.75" customHeight="1" x14ac:dyDescent="0.4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</row>
    <row r="763" spans="1:32" ht="15.75" customHeight="1" x14ac:dyDescent="0.4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</row>
    <row r="764" spans="1:32" ht="15.75" customHeight="1" x14ac:dyDescent="0.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</row>
    <row r="765" spans="1:32" ht="15.75" customHeight="1" x14ac:dyDescent="0.4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</row>
    <row r="766" spans="1:32" ht="15.75" customHeight="1" x14ac:dyDescent="0.4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</row>
    <row r="767" spans="1:32" ht="15.75" customHeight="1" x14ac:dyDescent="0.4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</row>
    <row r="768" spans="1:32" ht="15.75" customHeight="1" x14ac:dyDescent="0.4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</row>
    <row r="769" spans="1:32" ht="15.75" customHeight="1" x14ac:dyDescent="0.4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</row>
    <row r="770" spans="1:32" ht="15.75" customHeight="1" x14ac:dyDescent="0.4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</row>
    <row r="771" spans="1:32" ht="15.75" customHeight="1" x14ac:dyDescent="0.4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</row>
    <row r="772" spans="1:32" ht="15.75" customHeight="1" x14ac:dyDescent="0.4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</row>
    <row r="773" spans="1:32" ht="15.75" customHeight="1" x14ac:dyDescent="0.4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</row>
    <row r="774" spans="1:32" ht="15.75" customHeight="1" x14ac:dyDescent="0.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</row>
    <row r="775" spans="1:32" ht="15.75" customHeight="1" x14ac:dyDescent="0.4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</row>
    <row r="776" spans="1:32" ht="15.75" customHeight="1" x14ac:dyDescent="0.4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</row>
    <row r="777" spans="1:32" ht="15.75" customHeight="1" x14ac:dyDescent="0.4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</row>
    <row r="778" spans="1:32" ht="15.75" customHeight="1" x14ac:dyDescent="0.4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</row>
    <row r="779" spans="1:32" ht="15.75" customHeight="1" x14ac:dyDescent="0.4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</row>
    <row r="780" spans="1:32" ht="15.75" customHeight="1" x14ac:dyDescent="0.4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</row>
    <row r="781" spans="1:32" ht="15.75" customHeight="1" x14ac:dyDescent="0.4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</row>
    <row r="782" spans="1:32" ht="15.75" customHeight="1" x14ac:dyDescent="0.4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</row>
    <row r="783" spans="1:32" ht="15.75" customHeight="1" x14ac:dyDescent="0.4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</row>
    <row r="784" spans="1:32" ht="15.75" customHeight="1" x14ac:dyDescent="0.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</row>
    <row r="785" spans="1:32" ht="15.75" customHeight="1" x14ac:dyDescent="0.4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</row>
    <row r="786" spans="1:32" ht="15.75" customHeight="1" x14ac:dyDescent="0.4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</row>
    <row r="787" spans="1:32" ht="15.75" customHeight="1" x14ac:dyDescent="0.4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</row>
    <row r="788" spans="1:32" ht="15.75" customHeight="1" x14ac:dyDescent="0.4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</row>
    <row r="789" spans="1:32" ht="15.75" customHeight="1" x14ac:dyDescent="0.4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</row>
    <row r="790" spans="1:32" ht="15.75" customHeight="1" x14ac:dyDescent="0.4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</row>
    <row r="791" spans="1:32" ht="15.75" customHeight="1" x14ac:dyDescent="0.4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</row>
    <row r="792" spans="1:32" ht="15.75" customHeight="1" x14ac:dyDescent="0.4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</row>
    <row r="793" spans="1:32" ht="15.75" customHeight="1" x14ac:dyDescent="0.4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</row>
    <row r="794" spans="1:32" ht="15.75" customHeight="1" x14ac:dyDescent="0.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</row>
    <row r="795" spans="1:32" ht="15.75" customHeight="1" x14ac:dyDescent="0.4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</row>
    <row r="796" spans="1:32" ht="15.75" customHeight="1" x14ac:dyDescent="0.4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</row>
    <row r="797" spans="1:32" ht="15.75" customHeight="1" x14ac:dyDescent="0.4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</row>
    <row r="798" spans="1:32" ht="15.75" customHeight="1" x14ac:dyDescent="0.4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</row>
    <row r="799" spans="1:32" ht="15.75" customHeight="1" x14ac:dyDescent="0.4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</row>
    <row r="800" spans="1:32" ht="15.75" customHeight="1" x14ac:dyDescent="0.4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</row>
    <row r="801" spans="1:32" ht="15.75" customHeight="1" x14ac:dyDescent="0.4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</row>
    <row r="802" spans="1:32" ht="15.75" customHeight="1" x14ac:dyDescent="0.4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</row>
    <row r="803" spans="1:32" ht="15.75" customHeight="1" x14ac:dyDescent="0.4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</row>
    <row r="804" spans="1:32" ht="15.75" customHeight="1" x14ac:dyDescent="0.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</row>
    <row r="805" spans="1:32" ht="15.75" customHeight="1" x14ac:dyDescent="0.4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</row>
    <row r="806" spans="1:32" ht="15.75" customHeight="1" x14ac:dyDescent="0.4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</row>
    <row r="807" spans="1:32" ht="15.75" customHeight="1" x14ac:dyDescent="0.4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</row>
    <row r="808" spans="1:32" ht="15.75" customHeight="1" x14ac:dyDescent="0.4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</row>
    <row r="809" spans="1:32" ht="15.75" customHeight="1" x14ac:dyDescent="0.4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</row>
    <row r="810" spans="1:32" ht="15.75" customHeight="1" x14ac:dyDescent="0.4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</row>
    <row r="811" spans="1:32" ht="15.75" customHeight="1" x14ac:dyDescent="0.4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</row>
    <row r="812" spans="1:32" ht="15.75" customHeight="1" x14ac:dyDescent="0.4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</row>
    <row r="813" spans="1:32" ht="15.75" customHeight="1" x14ac:dyDescent="0.4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</row>
    <row r="814" spans="1:32" ht="15.75" customHeight="1" x14ac:dyDescent="0.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</row>
    <row r="815" spans="1:32" ht="15.75" customHeight="1" x14ac:dyDescent="0.4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</row>
    <row r="816" spans="1:32" ht="15.75" customHeight="1" x14ac:dyDescent="0.4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</row>
    <row r="817" spans="1:32" ht="15.75" customHeight="1" x14ac:dyDescent="0.4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</row>
    <row r="818" spans="1:32" ht="15.75" customHeight="1" x14ac:dyDescent="0.4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</row>
    <row r="819" spans="1:32" ht="15.75" customHeight="1" x14ac:dyDescent="0.4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</row>
    <row r="820" spans="1:32" ht="15.75" customHeight="1" x14ac:dyDescent="0.4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</row>
    <row r="821" spans="1:32" ht="15.75" customHeight="1" x14ac:dyDescent="0.4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</row>
    <row r="822" spans="1:32" ht="15.75" customHeight="1" x14ac:dyDescent="0.4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</row>
    <row r="823" spans="1:32" ht="15.75" customHeight="1" x14ac:dyDescent="0.4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</row>
    <row r="824" spans="1:32" ht="15.75" customHeight="1" x14ac:dyDescent="0.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</row>
    <row r="825" spans="1:32" ht="15.75" customHeight="1" x14ac:dyDescent="0.4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</row>
    <row r="826" spans="1:32" ht="15.75" customHeight="1" x14ac:dyDescent="0.4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</row>
    <row r="827" spans="1:32" ht="15.75" customHeight="1" x14ac:dyDescent="0.4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</row>
    <row r="828" spans="1:32" ht="15.75" customHeight="1" x14ac:dyDescent="0.4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</row>
    <row r="829" spans="1:32" ht="15.75" customHeight="1" x14ac:dyDescent="0.4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</row>
    <row r="830" spans="1:32" ht="15.75" customHeight="1" x14ac:dyDescent="0.4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</row>
    <row r="831" spans="1:32" ht="15.75" customHeight="1" x14ac:dyDescent="0.4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</row>
    <row r="832" spans="1:32" ht="15.75" customHeight="1" x14ac:dyDescent="0.4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</row>
    <row r="833" spans="1:32" ht="15.75" customHeight="1" x14ac:dyDescent="0.4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</row>
    <row r="834" spans="1:32" ht="15.75" customHeight="1" x14ac:dyDescent="0.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</row>
    <row r="835" spans="1:32" ht="15.75" customHeight="1" x14ac:dyDescent="0.4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</row>
    <row r="836" spans="1:32" ht="15.75" customHeight="1" x14ac:dyDescent="0.4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</row>
    <row r="837" spans="1:32" ht="15.75" customHeight="1" x14ac:dyDescent="0.4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</row>
    <row r="838" spans="1:32" ht="15.75" customHeight="1" x14ac:dyDescent="0.4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</row>
    <row r="839" spans="1:32" ht="15.75" customHeight="1" x14ac:dyDescent="0.4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</row>
    <row r="840" spans="1:32" ht="15.75" customHeight="1" x14ac:dyDescent="0.4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</row>
    <row r="841" spans="1:32" ht="15.75" customHeight="1" x14ac:dyDescent="0.4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</row>
    <row r="842" spans="1:32" ht="15.75" customHeight="1" x14ac:dyDescent="0.4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</row>
    <row r="843" spans="1:32" ht="15.75" customHeight="1" x14ac:dyDescent="0.4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</row>
    <row r="844" spans="1:32" ht="15.75" customHeight="1" x14ac:dyDescent="0.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</row>
    <row r="845" spans="1:32" ht="15.75" customHeight="1" x14ac:dyDescent="0.4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</row>
    <row r="846" spans="1:32" ht="15.75" customHeight="1" x14ac:dyDescent="0.4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</row>
    <row r="847" spans="1:32" ht="15.75" customHeight="1" x14ac:dyDescent="0.4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</row>
    <row r="848" spans="1:32" ht="15.75" customHeight="1" x14ac:dyDescent="0.4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</row>
    <row r="849" spans="1:32" ht="15.75" customHeight="1" x14ac:dyDescent="0.4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</row>
    <row r="850" spans="1:32" ht="15.75" customHeight="1" x14ac:dyDescent="0.4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</row>
    <row r="851" spans="1:32" ht="15.75" customHeight="1" x14ac:dyDescent="0.4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</row>
    <row r="852" spans="1:32" ht="15.75" customHeight="1" x14ac:dyDescent="0.4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</row>
    <row r="853" spans="1:32" ht="15.75" customHeight="1" x14ac:dyDescent="0.4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</row>
    <row r="854" spans="1:32" ht="15.75" customHeight="1" x14ac:dyDescent="0.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</row>
    <row r="855" spans="1:32" ht="15.75" customHeight="1" x14ac:dyDescent="0.4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</row>
    <row r="856" spans="1:32" ht="15.75" customHeight="1" x14ac:dyDescent="0.4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</row>
    <row r="857" spans="1:32" ht="15.75" customHeight="1" x14ac:dyDescent="0.4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</row>
    <row r="858" spans="1:32" ht="15.75" customHeight="1" x14ac:dyDescent="0.4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</row>
    <row r="859" spans="1:32" ht="15.75" customHeight="1" x14ac:dyDescent="0.4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</row>
    <row r="860" spans="1:32" ht="15.75" customHeight="1" x14ac:dyDescent="0.4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</row>
    <row r="861" spans="1:32" ht="15.75" customHeight="1" x14ac:dyDescent="0.4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</row>
    <row r="862" spans="1:32" ht="15.75" customHeight="1" x14ac:dyDescent="0.4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</row>
    <row r="863" spans="1:32" ht="15.75" customHeight="1" x14ac:dyDescent="0.4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</row>
    <row r="864" spans="1:32" ht="15.75" customHeight="1" x14ac:dyDescent="0.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</row>
    <row r="865" spans="1:32" ht="15.75" customHeight="1" x14ac:dyDescent="0.4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</row>
    <row r="866" spans="1:32" ht="15.75" customHeight="1" x14ac:dyDescent="0.4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</row>
    <row r="867" spans="1:32" ht="15.75" customHeight="1" x14ac:dyDescent="0.4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</row>
    <row r="868" spans="1:32" ht="15.75" customHeight="1" x14ac:dyDescent="0.4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</row>
    <row r="869" spans="1:32" ht="15.75" customHeight="1" x14ac:dyDescent="0.4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</row>
    <row r="870" spans="1:32" ht="15.75" customHeight="1" x14ac:dyDescent="0.4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</row>
    <row r="871" spans="1:32" ht="15.75" customHeight="1" x14ac:dyDescent="0.4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</row>
    <row r="872" spans="1:32" ht="15.75" customHeight="1" x14ac:dyDescent="0.4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</row>
    <row r="873" spans="1:32" ht="15.75" customHeight="1" x14ac:dyDescent="0.4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</row>
    <row r="874" spans="1:32" ht="15.75" customHeight="1" x14ac:dyDescent="0.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</row>
    <row r="875" spans="1:32" ht="15.75" customHeight="1" x14ac:dyDescent="0.4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</row>
    <row r="876" spans="1:32" ht="15.75" customHeight="1" x14ac:dyDescent="0.4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</row>
    <row r="877" spans="1:32" ht="15.75" customHeight="1" x14ac:dyDescent="0.4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</row>
    <row r="878" spans="1:32" ht="15.75" customHeight="1" x14ac:dyDescent="0.4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</row>
    <row r="879" spans="1:32" ht="15.75" customHeight="1" x14ac:dyDescent="0.4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</row>
    <row r="880" spans="1:32" ht="15.75" customHeight="1" x14ac:dyDescent="0.4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</row>
    <row r="881" spans="1:32" ht="15.75" customHeight="1" x14ac:dyDescent="0.4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</row>
    <row r="882" spans="1:32" ht="15.75" customHeight="1" x14ac:dyDescent="0.4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</row>
    <row r="883" spans="1:32" ht="15.75" customHeight="1" x14ac:dyDescent="0.4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</row>
    <row r="884" spans="1:32" ht="15.75" customHeight="1" x14ac:dyDescent="0.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</row>
    <row r="885" spans="1:32" ht="15.75" customHeight="1" x14ac:dyDescent="0.4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</row>
    <row r="886" spans="1:32" ht="15.75" customHeight="1" x14ac:dyDescent="0.4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</row>
    <row r="887" spans="1:32" ht="15.75" customHeight="1" x14ac:dyDescent="0.4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</row>
    <row r="888" spans="1:32" ht="15.75" customHeight="1" x14ac:dyDescent="0.4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</row>
    <row r="889" spans="1:32" ht="15.75" customHeight="1" x14ac:dyDescent="0.4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</row>
    <row r="890" spans="1:32" ht="15.75" customHeight="1" x14ac:dyDescent="0.4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</row>
    <row r="891" spans="1:32" ht="15.75" customHeight="1" x14ac:dyDescent="0.4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</row>
    <row r="892" spans="1:32" ht="15.75" customHeight="1" x14ac:dyDescent="0.4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</row>
    <row r="893" spans="1:32" ht="15.75" customHeight="1" x14ac:dyDescent="0.4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</row>
    <row r="894" spans="1:32" ht="15.75" customHeight="1" x14ac:dyDescent="0.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</row>
    <row r="895" spans="1:32" ht="15.75" customHeight="1" x14ac:dyDescent="0.4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</row>
    <row r="896" spans="1:32" ht="15.75" customHeight="1" x14ac:dyDescent="0.4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</row>
    <row r="897" spans="1:32" ht="15.75" customHeight="1" x14ac:dyDescent="0.4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</row>
    <row r="898" spans="1:32" ht="15.75" customHeight="1" x14ac:dyDescent="0.4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</row>
    <row r="899" spans="1:32" ht="15.75" customHeight="1" x14ac:dyDescent="0.4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</row>
    <row r="900" spans="1:32" ht="15.75" customHeight="1" x14ac:dyDescent="0.4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</row>
    <row r="901" spans="1:32" ht="15.75" customHeight="1" x14ac:dyDescent="0.4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</row>
    <row r="902" spans="1:32" ht="15.75" customHeight="1" x14ac:dyDescent="0.4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</row>
    <row r="903" spans="1:32" ht="15.75" customHeight="1" x14ac:dyDescent="0.4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</row>
    <row r="904" spans="1:32" ht="15.75" customHeight="1" x14ac:dyDescent="0.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</row>
    <row r="905" spans="1:32" ht="15.75" customHeight="1" x14ac:dyDescent="0.4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</row>
    <row r="906" spans="1:32" ht="15.75" customHeight="1" x14ac:dyDescent="0.4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</row>
    <row r="907" spans="1:32" ht="15.75" customHeight="1" x14ac:dyDescent="0.4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</row>
    <row r="908" spans="1:32" ht="15.75" customHeight="1" x14ac:dyDescent="0.4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</row>
    <row r="909" spans="1:32" ht="15.75" customHeight="1" x14ac:dyDescent="0.4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</row>
    <row r="910" spans="1:32" ht="15.75" customHeight="1" x14ac:dyDescent="0.4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</row>
    <row r="911" spans="1:32" ht="15.75" customHeight="1" x14ac:dyDescent="0.4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</row>
    <row r="912" spans="1:32" ht="15.75" customHeight="1" x14ac:dyDescent="0.4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</row>
    <row r="913" spans="1:32" ht="15.75" customHeight="1" x14ac:dyDescent="0.4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</row>
    <row r="914" spans="1:32" ht="15.75" customHeight="1" x14ac:dyDescent="0.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</row>
    <row r="915" spans="1:32" ht="15.75" customHeight="1" x14ac:dyDescent="0.4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</row>
    <row r="916" spans="1:32" ht="15.75" customHeight="1" x14ac:dyDescent="0.4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</row>
    <row r="917" spans="1:32" ht="15.75" customHeight="1" x14ac:dyDescent="0.4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</row>
    <row r="918" spans="1:32" ht="15.75" customHeight="1" x14ac:dyDescent="0.4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</row>
    <row r="919" spans="1:32" ht="15.75" customHeight="1" x14ac:dyDescent="0.4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</row>
    <row r="920" spans="1:32" ht="15.75" customHeight="1" x14ac:dyDescent="0.4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</row>
    <row r="921" spans="1:32" ht="15.75" customHeight="1" x14ac:dyDescent="0.4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</row>
    <row r="922" spans="1:32" ht="15.75" customHeight="1" x14ac:dyDescent="0.4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</row>
    <row r="923" spans="1:32" ht="15.75" customHeight="1" x14ac:dyDescent="0.4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</row>
    <row r="924" spans="1:32" ht="15.75" customHeight="1" x14ac:dyDescent="0.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</row>
    <row r="925" spans="1:32" ht="15.75" customHeight="1" x14ac:dyDescent="0.4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</row>
    <row r="926" spans="1:32" ht="15.75" customHeight="1" x14ac:dyDescent="0.4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</row>
    <row r="927" spans="1:32" ht="15.75" customHeight="1" x14ac:dyDescent="0.4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</row>
    <row r="928" spans="1:32" ht="15.75" customHeight="1" x14ac:dyDescent="0.4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</row>
    <row r="929" spans="1:32" ht="15.75" customHeight="1" x14ac:dyDescent="0.4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</row>
    <row r="930" spans="1:32" ht="15.75" customHeight="1" x14ac:dyDescent="0.4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</row>
    <row r="931" spans="1:32" ht="15.75" customHeight="1" x14ac:dyDescent="0.4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</row>
    <row r="932" spans="1:32" ht="15.75" customHeight="1" x14ac:dyDescent="0.4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</row>
    <row r="933" spans="1:32" ht="15.75" customHeight="1" x14ac:dyDescent="0.4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</row>
    <row r="934" spans="1:32" ht="15.75" customHeight="1" x14ac:dyDescent="0.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</row>
    <row r="935" spans="1:32" ht="15.75" customHeight="1" x14ac:dyDescent="0.4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</row>
    <row r="936" spans="1:32" ht="15.75" customHeight="1" x14ac:dyDescent="0.4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</row>
    <row r="937" spans="1:32" ht="15.75" customHeight="1" x14ac:dyDescent="0.4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</row>
    <row r="938" spans="1:32" ht="15.75" customHeight="1" x14ac:dyDescent="0.4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</row>
    <row r="939" spans="1:32" ht="15.75" customHeight="1" x14ac:dyDescent="0.4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</row>
    <row r="940" spans="1:32" ht="15.75" customHeight="1" x14ac:dyDescent="0.4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</row>
    <row r="941" spans="1:32" ht="15.75" customHeight="1" x14ac:dyDescent="0.4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</row>
    <row r="942" spans="1:32" ht="15.75" customHeight="1" x14ac:dyDescent="0.4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</row>
    <row r="943" spans="1:32" ht="15.75" customHeight="1" x14ac:dyDescent="0.4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</row>
    <row r="944" spans="1:32" ht="15.75" customHeight="1" x14ac:dyDescent="0.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</row>
    <row r="945" spans="1:32" ht="15.75" customHeight="1" x14ac:dyDescent="0.4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</row>
    <row r="946" spans="1:32" ht="15.75" customHeight="1" x14ac:dyDescent="0.4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</row>
    <row r="947" spans="1:32" ht="15.75" customHeight="1" x14ac:dyDescent="0.4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</row>
    <row r="948" spans="1:32" ht="15.75" customHeight="1" x14ac:dyDescent="0.4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</row>
    <row r="949" spans="1:32" ht="15.75" customHeight="1" x14ac:dyDescent="0.4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</row>
    <row r="950" spans="1:32" ht="15.75" customHeight="1" x14ac:dyDescent="0.4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</row>
    <row r="951" spans="1:32" ht="15.75" customHeight="1" x14ac:dyDescent="0.4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</row>
    <row r="952" spans="1:32" ht="15.75" customHeight="1" x14ac:dyDescent="0.4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</row>
    <row r="953" spans="1:32" ht="15.75" customHeight="1" x14ac:dyDescent="0.4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</row>
    <row r="954" spans="1:32" ht="15.75" customHeight="1" x14ac:dyDescent="0.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</row>
    <row r="955" spans="1:32" ht="15.75" customHeight="1" x14ac:dyDescent="0.4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</row>
    <row r="956" spans="1:32" ht="15.75" customHeight="1" x14ac:dyDescent="0.4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</row>
    <row r="957" spans="1:32" ht="15.75" customHeight="1" x14ac:dyDescent="0.4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</row>
    <row r="958" spans="1:32" ht="15.75" customHeight="1" x14ac:dyDescent="0.4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</row>
    <row r="959" spans="1:32" ht="15.75" customHeight="1" x14ac:dyDescent="0.4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</row>
    <row r="960" spans="1:32" ht="15.75" customHeight="1" x14ac:dyDescent="0.4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</row>
    <row r="961" spans="1:32" ht="15.75" customHeight="1" x14ac:dyDescent="0.4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</row>
    <row r="962" spans="1:32" ht="15.75" customHeight="1" x14ac:dyDescent="0.4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</row>
    <row r="963" spans="1:32" ht="15.75" customHeight="1" x14ac:dyDescent="0.4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</row>
    <row r="964" spans="1:32" ht="15.75" customHeight="1" x14ac:dyDescent="0.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</row>
    <row r="965" spans="1:32" ht="15.75" customHeight="1" x14ac:dyDescent="0.4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</row>
    <row r="966" spans="1:32" ht="15.75" customHeight="1" x14ac:dyDescent="0.4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</row>
    <row r="967" spans="1:32" ht="15.75" customHeight="1" x14ac:dyDescent="0.4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</row>
    <row r="968" spans="1:32" ht="15.75" customHeight="1" x14ac:dyDescent="0.4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</row>
    <row r="969" spans="1:32" ht="15.75" customHeight="1" x14ac:dyDescent="0.4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</row>
    <row r="970" spans="1:32" ht="15.75" customHeight="1" x14ac:dyDescent="0.4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</row>
    <row r="971" spans="1:32" ht="15.75" customHeight="1" x14ac:dyDescent="0.4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</row>
    <row r="972" spans="1:32" ht="15.75" customHeight="1" x14ac:dyDescent="0.4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</row>
    <row r="973" spans="1:32" ht="15.75" customHeight="1" x14ac:dyDescent="0.4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</row>
    <row r="974" spans="1:32" ht="15.75" customHeight="1" x14ac:dyDescent="0.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</row>
    <row r="975" spans="1:32" ht="15.75" customHeight="1" x14ac:dyDescent="0.4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</row>
    <row r="976" spans="1:32" ht="15.75" customHeight="1" x14ac:dyDescent="0.4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</row>
    <row r="977" spans="1:32" ht="15.75" customHeight="1" x14ac:dyDescent="0.4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</row>
    <row r="978" spans="1:32" ht="15.75" customHeight="1" x14ac:dyDescent="0.4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</row>
    <row r="979" spans="1:32" ht="15.75" customHeight="1" x14ac:dyDescent="0.4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</row>
    <row r="980" spans="1:32" ht="15.75" customHeight="1" x14ac:dyDescent="0.4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</row>
    <row r="981" spans="1:32" ht="15.75" customHeight="1" x14ac:dyDescent="0.4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</row>
    <row r="982" spans="1:32" ht="15.75" customHeight="1" x14ac:dyDescent="0.4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</row>
    <row r="983" spans="1:32" ht="15.75" customHeight="1" x14ac:dyDescent="0.4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</row>
    <row r="984" spans="1:32" ht="15.75" customHeight="1" x14ac:dyDescent="0.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</row>
    <row r="985" spans="1:32" ht="15.75" customHeight="1" x14ac:dyDescent="0.4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</row>
    <row r="986" spans="1:32" ht="15.75" customHeight="1" x14ac:dyDescent="0.4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</row>
    <row r="987" spans="1:32" ht="15.75" customHeight="1" x14ac:dyDescent="0.4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</row>
    <row r="988" spans="1:32" ht="15.75" customHeight="1" x14ac:dyDescent="0.4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</row>
    <row r="989" spans="1:32" ht="15.75" customHeight="1" x14ac:dyDescent="0.4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</row>
    <row r="990" spans="1:32" ht="15.75" customHeight="1" x14ac:dyDescent="0.4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</row>
    <row r="991" spans="1:32" ht="15.75" customHeight="1" x14ac:dyDescent="0.4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</row>
    <row r="992" spans="1:32" ht="15.75" customHeight="1" x14ac:dyDescent="0.4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</row>
    <row r="993" spans="1:32" ht="15.75" customHeight="1" x14ac:dyDescent="0.4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</row>
    <row r="994" spans="1:32" ht="15.75" customHeight="1" x14ac:dyDescent="0.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</row>
    <row r="995" spans="1:32" ht="15.75" customHeight="1" x14ac:dyDescent="0.4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</row>
    <row r="996" spans="1:32" ht="15.75" customHeight="1" x14ac:dyDescent="0.4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</row>
    <row r="997" spans="1:32" ht="15.75" customHeight="1" x14ac:dyDescent="0.4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</row>
    <row r="998" spans="1:32" ht="15.75" customHeight="1" x14ac:dyDescent="0.4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</row>
    <row r="999" spans="1:32" ht="15.75" customHeight="1" x14ac:dyDescent="0.4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</row>
    <row r="1000" spans="1:32" ht="15.75" customHeight="1" x14ac:dyDescent="0.4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</row>
  </sheetData>
  <mergeCells count="25">
    <mergeCell ref="B176:D176"/>
    <mergeCell ref="B177:C177"/>
    <mergeCell ref="B194:C194"/>
    <mergeCell ref="B207:C207"/>
    <mergeCell ref="B221:D221"/>
    <mergeCell ref="B100:C100"/>
    <mergeCell ref="B119:C119"/>
    <mergeCell ref="B138:C138"/>
    <mergeCell ref="B141:C141"/>
    <mergeCell ref="B159:C159"/>
    <mergeCell ref="B174:C174"/>
    <mergeCell ref="B6:C6"/>
    <mergeCell ref="B17:C17"/>
    <mergeCell ref="B36:C36"/>
    <mergeCell ref="B50:C50"/>
    <mergeCell ref="B62:C62"/>
    <mergeCell ref="B82:C82"/>
    <mergeCell ref="K1:L1"/>
    <mergeCell ref="K2:L2"/>
    <mergeCell ref="A4:A5"/>
    <mergeCell ref="B4:B5"/>
    <mergeCell ref="C4:C5"/>
    <mergeCell ref="E4:G4"/>
    <mergeCell ref="H4:J4"/>
    <mergeCell ref="K4:L4"/>
  </mergeCells>
  <pageMargins left="0.39370078740157483" right="0.55118110236220474" top="0.47244094488188981" bottom="0.47244094488188981" header="0" footer="0"/>
  <pageSetup paperSize="9" scale="7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8 เดือน.xlsx]000'!#REF!</xm:f>
          </x14:formula1>
          <xm:sqref>K2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1.1.1</vt:lpstr>
      <vt:lpstr>รายละเอียด 1.1.1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2022-06-20T08:06:16Z</dcterms:created>
  <dcterms:modified xsi:type="dcterms:W3CDTF">2022-06-20T08:06:42Z</dcterms:modified>
</cp:coreProperties>
</file>