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5.3" sheetId="1" r:id="rId1"/>
  </sheets>
  <externalReferences>
    <externalReference r:id="rId2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D75" i="1"/>
  <c r="B75" i="1"/>
  <c r="A75" i="1"/>
  <c r="I74" i="1"/>
  <c r="H74" i="1"/>
  <c r="F74" i="1"/>
  <c r="E74" i="1"/>
  <c r="D74" i="1"/>
  <c r="B74" i="1"/>
  <c r="A74" i="1"/>
  <c r="I73" i="1"/>
  <c r="H73" i="1"/>
  <c r="F73" i="1"/>
  <c r="E73" i="1"/>
  <c r="D73" i="1"/>
  <c r="B73" i="1"/>
  <c r="A73" i="1"/>
  <c r="J72" i="1"/>
  <c r="I72" i="1"/>
  <c r="H72" i="1"/>
  <c r="F72" i="1"/>
  <c r="E72" i="1"/>
  <c r="D72" i="1"/>
  <c r="B72" i="1"/>
  <c r="A72" i="1"/>
  <c r="I71" i="1"/>
  <c r="H71" i="1"/>
  <c r="F71" i="1"/>
  <c r="E71" i="1"/>
  <c r="D71" i="1"/>
  <c r="B71" i="1"/>
  <c r="A71" i="1"/>
  <c r="J70" i="1"/>
  <c r="I70" i="1"/>
  <c r="H70" i="1"/>
  <c r="F70" i="1"/>
  <c r="E70" i="1"/>
  <c r="D70" i="1"/>
  <c r="B70" i="1"/>
  <c r="A70" i="1"/>
  <c r="I69" i="1"/>
  <c r="H69" i="1"/>
  <c r="F69" i="1"/>
  <c r="E69" i="1"/>
  <c r="D69" i="1"/>
  <c r="B69" i="1"/>
  <c r="A69" i="1"/>
  <c r="J68" i="1"/>
  <c r="I68" i="1"/>
  <c r="H68" i="1"/>
  <c r="F68" i="1"/>
  <c r="E68" i="1"/>
  <c r="D68" i="1"/>
  <c r="B68" i="1"/>
  <c r="A68" i="1"/>
  <c r="I67" i="1"/>
  <c r="H67" i="1"/>
  <c r="F67" i="1"/>
  <c r="E67" i="1"/>
  <c r="D67" i="1"/>
  <c r="B67" i="1"/>
  <c r="A67" i="1"/>
  <c r="I66" i="1"/>
  <c r="H66" i="1"/>
  <c r="F66" i="1"/>
  <c r="E66" i="1"/>
  <c r="D66" i="1"/>
  <c r="B66" i="1"/>
  <c r="A66" i="1"/>
  <c r="I65" i="1"/>
  <c r="H65" i="1"/>
  <c r="F65" i="1"/>
  <c r="E65" i="1"/>
  <c r="D65" i="1"/>
  <c r="B65" i="1"/>
  <c r="A65" i="1"/>
  <c r="J64" i="1"/>
  <c r="I64" i="1"/>
  <c r="H64" i="1"/>
  <c r="F64" i="1"/>
  <c r="E64" i="1"/>
  <c r="D64" i="1"/>
  <c r="B64" i="1"/>
  <c r="A64" i="1"/>
  <c r="I63" i="1"/>
  <c r="H63" i="1"/>
  <c r="F63" i="1"/>
  <c r="E63" i="1"/>
  <c r="D63" i="1"/>
  <c r="B63" i="1"/>
  <c r="A63" i="1"/>
  <c r="J62" i="1"/>
  <c r="I62" i="1"/>
  <c r="H62" i="1"/>
  <c r="F62" i="1"/>
  <c r="E62" i="1"/>
  <c r="D62" i="1"/>
  <c r="B62" i="1"/>
  <c r="A62" i="1"/>
  <c r="I61" i="1"/>
  <c r="H61" i="1"/>
  <c r="F61" i="1"/>
  <c r="E61" i="1"/>
  <c r="D61" i="1"/>
  <c r="B61" i="1"/>
  <c r="A61" i="1"/>
  <c r="J60" i="1"/>
  <c r="I60" i="1"/>
  <c r="H60" i="1"/>
  <c r="F60" i="1"/>
  <c r="E60" i="1"/>
  <c r="D60" i="1"/>
  <c r="B60" i="1"/>
  <c r="A60" i="1"/>
  <c r="I59" i="1"/>
  <c r="H59" i="1"/>
  <c r="F59" i="1"/>
  <c r="E59" i="1"/>
  <c r="D59" i="1"/>
  <c r="B59" i="1"/>
  <c r="A59" i="1"/>
  <c r="I58" i="1"/>
  <c r="H58" i="1"/>
  <c r="F58" i="1"/>
  <c r="E58" i="1"/>
  <c r="D58" i="1"/>
  <c r="B58" i="1"/>
  <c r="A58" i="1"/>
  <c r="I57" i="1"/>
  <c r="H57" i="1"/>
  <c r="F57" i="1"/>
  <c r="E57" i="1"/>
  <c r="D57" i="1"/>
  <c r="B57" i="1"/>
  <c r="A57" i="1"/>
  <c r="J56" i="1"/>
  <c r="I56" i="1"/>
  <c r="H56" i="1"/>
  <c r="F56" i="1"/>
  <c r="E56" i="1"/>
  <c r="D56" i="1"/>
  <c r="B56" i="1"/>
  <c r="A56" i="1"/>
  <c r="I55" i="1"/>
  <c r="H55" i="1"/>
  <c r="F55" i="1"/>
  <c r="E55" i="1"/>
  <c r="D55" i="1"/>
  <c r="B55" i="1"/>
  <c r="A55" i="1"/>
  <c r="J54" i="1"/>
  <c r="I54" i="1"/>
  <c r="H54" i="1"/>
  <c r="F54" i="1"/>
  <c r="E54" i="1"/>
  <c r="D54" i="1"/>
  <c r="B54" i="1"/>
  <c r="A54" i="1"/>
  <c r="I53" i="1"/>
  <c r="H53" i="1"/>
  <c r="F53" i="1"/>
  <c r="E53" i="1"/>
  <c r="D53" i="1"/>
  <c r="B53" i="1"/>
  <c r="A53" i="1"/>
  <c r="J52" i="1"/>
  <c r="I52" i="1"/>
  <c r="H52" i="1"/>
  <c r="F52" i="1"/>
  <c r="E52" i="1"/>
  <c r="D52" i="1"/>
  <c r="B52" i="1"/>
  <c r="A52" i="1"/>
  <c r="I51" i="1"/>
  <c r="H51" i="1"/>
  <c r="F51" i="1"/>
  <c r="E51" i="1"/>
  <c r="D51" i="1"/>
  <c r="B51" i="1"/>
  <c r="A51" i="1"/>
  <c r="I50" i="1"/>
  <c r="H50" i="1"/>
  <c r="F50" i="1"/>
  <c r="E50" i="1"/>
  <c r="D50" i="1"/>
  <c r="B50" i="1"/>
  <c r="A50" i="1"/>
  <c r="I49" i="1"/>
  <c r="H49" i="1"/>
  <c r="F49" i="1"/>
  <c r="E49" i="1"/>
  <c r="D49" i="1"/>
  <c r="B49" i="1"/>
  <c r="A49" i="1"/>
  <c r="J48" i="1"/>
  <c r="I48" i="1"/>
  <c r="H48" i="1"/>
  <c r="F48" i="1"/>
  <c r="E48" i="1"/>
  <c r="D48" i="1"/>
  <c r="B48" i="1"/>
  <c r="A48" i="1"/>
  <c r="I47" i="1"/>
  <c r="H47" i="1"/>
  <c r="F47" i="1"/>
  <c r="E47" i="1"/>
  <c r="D47" i="1"/>
  <c r="B47" i="1"/>
  <c r="A47" i="1"/>
  <c r="J46" i="1"/>
  <c r="I46" i="1"/>
  <c r="H46" i="1"/>
  <c r="F46" i="1"/>
  <c r="E46" i="1"/>
  <c r="D46" i="1"/>
  <c r="B46" i="1"/>
  <c r="A46" i="1"/>
  <c r="L45" i="1"/>
  <c r="K45" i="1"/>
  <c r="I45" i="1"/>
  <c r="H45" i="1"/>
  <c r="F45" i="1"/>
  <c r="E45" i="1"/>
  <c r="D45" i="1"/>
  <c r="B45" i="1"/>
  <c r="A45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38" i="1"/>
  <c r="L35" i="1"/>
  <c r="L75" i="1" s="1"/>
  <c r="I35" i="1"/>
  <c r="I75" i="1" s="1"/>
  <c r="H35" i="1"/>
  <c r="H75" i="1" s="1"/>
  <c r="F35" i="1"/>
  <c r="E35" i="1"/>
  <c r="E75" i="1" s="1"/>
  <c r="L34" i="1"/>
  <c r="L74" i="1" s="1"/>
  <c r="K34" i="1"/>
  <c r="K74" i="1" s="1"/>
  <c r="J34" i="1"/>
  <c r="J74" i="1" s="1"/>
  <c r="G34" i="1"/>
  <c r="G74" i="1" s="1"/>
  <c r="L33" i="1"/>
  <c r="L73" i="1" s="1"/>
  <c r="K33" i="1"/>
  <c r="K73" i="1" s="1"/>
  <c r="J33" i="1"/>
  <c r="J73" i="1" s="1"/>
  <c r="G33" i="1"/>
  <c r="M33" i="1" s="1"/>
  <c r="L32" i="1"/>
  <c r="L72" i="1" s="1"/>
  <c r="K32" i="1"/>
  <c r="K72" i="1" s="1"/>
  <c r="J32" i="1"/>
  <c r="G32" i="1"/>
  <c r="G72" i="1" s="1"/>
  <c r="L31" i="1"/>
  <c r="L71" i="1" s="1"/>
  <c r="K31" i="1"/>
  <c r="K71" i="1" s="1"/>
  <c r="J31" i="1"/>
  <c r="J71" i="1" s="1"/>
  <c r="G31" i="1"/>
  <c r="M31" i="1" s="1"/>
  <c r="L30" i="1"/>
  <c r="L70" i="1" s="1"/>
  <c r="K30" i="1"/>
  <c r="K70" i="1" s="1"/>
  <c r="J30" i="1"/>
  <c r="G30" i="1"/>
  <c r="M30" i="1" s="1"/>
  <c r="M29" i="1"/>
  <c r="M69" i="1" s="1"/>
  <c r="L29" i="1"/>
  <c r="L69" i="1" s="1"/>
  <c r="K29" i="1"/>
  <c r="K69" i="1" s="1"/>
  <c r="J29" i="1"/>
  <c r="J69" i="1" s="1"/>
  <c r="G29" i="1"/>
  <c r="G69" i="1" s="1"/>
  <c r="M28" i="1"/>
  <c r="M68" i="1" s="1"/>
  <c r="L28" i="1"/>
  <c r="L68" i="1" s="1"/>
  <c r="K28" i="1"/>
  <c r="K68" i="1" s="1"/>
  <c r="J28" i="1"/>
  <c r="G28" i="1"/>
  <c r="G68" i="1" s="1"/>
  <c r="M27" i="1"/>
  <c r="M67" i="1" s="1"/>
  <c r="L27" i="1"/>
  <c r="L67" i="1" s="1"/>
  <c r="K27" i="1"/>
  <c r="K67" i="1" s="1"/>
  <c r="J27" i="1"/>
  <c r="J67" i="1" s="1"/>
  <c r="G27" i="1"/>
  <c r="G67" i="1" s="1"/>
  <c r="L26" i="1"/>
  <c r="L66" i="1" s="1"/>
  <c r="K26" i="1"/>
  <c r="K66" i="1" s="1"/>
  <c r="J26" i="1"/>
  <c r="J66" i="1" s="1"/>
  <c r="G26" i="1"/>
  <c r="G66" i="1" s="1"/>
  <c r="L25" i="1"/>
  <c r="L65" i="1" s="1"/>
  <c r="K25" i="1"/>
  <c r="K65" i="1" s="1"/>
  <c r="J25" i="1"/>
  <c r="J65" i="1" s="1"/>
  <c r="G25" i="1"/>
  <c r="M25" i="1" s="1"/>
  <c r="L24" i="1"/>
  <c r="L64" i="1" s="1"/>
  <c r="K24" i="1"/>
  <c r="K64" i="1" s="1"/>
  <c r="J24" i="1"/>
  <c r="G24" i="1"/>
  <c r="G64" i="1" s="1"/>
  <c r="L23" i="1"/>
  <c r="L63" i="1" s="1"/>
  <c r="K23" i="1"/>
  <c r="K63" i="1" s="1"/>
  <c r="J23" i="1"/>
  <c r="J63" i="1" s="1"/>
  <c r="G23" i="1"/>
  <c r="M23" i="1" s="1"/>
  <c r="L22" i="1"/>
  <c r="L62" i="1" s="1"/>
  <c r="K22" i="1"/>
  <c r="K62" i="1" s="1"/>
  <c r="J22" i="1"/>
  <c r="G22" i="1"/>
  <c r="M22" i="1" s="1"/>
  <c r="M21" i="1"/>
  <c r="M61" i="1" s="1"/>
  <c r="L21" i="1"/>
  <c r="L61" i="1" s="1"/>
  <c r="K21" i="1"/>
  <c r="K61" i="1" s="1"/>
  <c r="J21" i="1"/>
  <c r="J61" i="1" s="1"/>
  <c r="G21" i="1"/>
  <c r="G61" i="1" s="1"/>
  <c r="M20" i="1"/>
  <c r="M60" i="1" s="1"/>
  <c r="L20" i="1"/>
  <c r="L60" i="1" s="1"/>
  <c r="K20" i="1"/>
  <c r="K60" i="1" s="1"/>
  <c r="J20" i="1"/>
  <c r="G20" i="1"/>
  <c r="G60" i="1" s="1"/>
  <c r="M19" i="1"/>
  <c r="M59" i="1" s="1"/>
  <c r="L19" i="1"/>
  <c r="L59" i="1" s="1"/>
  <c r="K19" i="1"/>
  <c r="K59" i="1" s="1"/>
  <c r="J19" i="1"/>
  <c r="J59" i="1" s="1"/>
  <c r="G19" i="1"/>
  <c r="G59" i="1" s="1"/>
  <c r="L18" i="1"/>
  <c r="L58" i="1" s="1"/>
  <c r="K18" i="1"/>
  <c r="K58" i="1" s="1"/>
  <c r="J18" i="1"/>
  <c r="J58" i="1" s="1"/>
  <c r="G18" i="1"/>
  <c r="G58" i="1" s="1"/>
  <c r="L17" i="1"/>
  <c r="L57" i="1" s="1"/>
  <c r="K17" i="1"/>
  <c r="K57" i="1" s="1"/>
  <c r="J17" i="1"/>
  <c r="J57" i="1" s="1"/>
  <c r="G17" i="1"/>
  <c r="M17" i="1" s="1"/>
  <c r="L16" i="1"/>
  <c r="L56" i="1" s="1"/>
  <c r="K16" i="1"/>
  <c r="K56" i="1" s="1"/>
  <c r="J16" i="1"/>
  <c r="G16" i="1"/>
  <c r="G56" i="1" s="1"/>
  <c r="L15" i="1"/>
  <c r="L55" i="1" s="1"/>
  <c r="K15" i="1"/>
  <c r="K55" i="1" s="1"/>
  <c r="J15" i="1"/>
  <c r="J55" i="1" s="1"/>
  <c r="G15" i="1"/>
  <c r="M15" i="1" s="1"/>
  <c r="L14" i="1"/>
  <c r="L54" i="1" s="1"/>
  <c r="K14" i="1"/>
  <c r="K54" i="1" s="1"/>
  <c r="J14" i="1"/>
  <c r="G14" i="1"/>
  <c r="M14" i="1" s="1"/>
  <c r="M13" i="1"/>
  <c r="M53" i="1" s="1"/>
  <c r="L13" i="1"/>
  <c r="L53" i="1" s="1"/>
  <c r="K13" i="1"/>
  <c r="K53" i="1" s="1"/>
  <c r="J13" i="1"/>
  <c r="J53" i="1" s="1"/>
  <c r="G13" i="1"/>
  <c r="G53" i="1" s="1"/>
  <c r="M12" i="1"/>
  <c r="M52" i="1" s="1"/>
  <c r="L12" i="1"/>
  <c r="L52" i="1" s="1"/>
  <c r="K12" i="1"/>
  <c r="K52" i="1" s="1"/>
  <c r="J12" i="1"/>
  <c r="G12" i="1"/>
  <c r="G52" i="1" s="1"/>
  <c r="M11" i="1"/>
  <c r="M51" i="1" s="1"/>
  <c r="L11" i="1"/>
  <c r="L51" i="1" s="1"/>
  <c r="K11" i="1"/>
  <c r="K51" i="1" s="1"/>
  <c r="J11" i="1"/>
  <c r="J51" i="1" s="1"/>
  <c r="G11" i="1"/>
  <c r="G51" i="1" s="1"/>
  <c r="L10" i="1"/>
  <c r="L50" i="1" s="1"/>
  <c r="K10" i="1"/>
  <c r="K50" i="1" s="1"/>
  <c r="J10" i="1"/>
  <c r="J50" i="1" s="1"/>
  <c r="G10" i="1"/>
  <c r="G50" i="1" s="1"/>
  <c r="L9" i="1"/>
  <c r="L49" i="1" s="1"/>
  <c r="K9" i="1"/>
  <c r="K49" i="1" s="1"/>
  <c r="J9" i="1"/>
  <c r="J49" i="1" s="1"/>
  <c r="G9" i="1"/>
  <c r="G35" i="1" s="1"/>
  <c r="L8" i="1"/>
  <c r="L48" i="1" s="1"/>
  <c r="K8" i="1"/>
  <c r="K48" i="1" s="1"/>
  <c r="J8" i="1"/>
  <c r="G8" i="1"/>
  <c r="G48" i="1" s="1"/>
  <c r="L7" i="1"/>
  <c r="L47" i="1" s="1"/>
  <c r="K7" i="1"/>
  <c r="K47" i="1" s="1"/>
  <c r="J7" i="1"/>
  <c r="J47" i="1" s="1"/>
  <c r="G7" i="1"/>
  <c r="M7" i="1" s="1"/>
  <c r="L6" i="1"/>
  <c r="L46" i="1" s="1"/>
  <c r="K6" i="1"/>
  <c r="K46" i="1" s="1"/>
  <c r="J6" i="1"/>
  <c r="J35" i="1" s="1"/>
  <c r="J75" i="1" s="1"/>
  <c r="G6" i="1"/>
  <c r="M6" i="1" s="1"/>
  <c r="M54" i="1" l="1"/>
  <c r="N14" i="1"/>
  <c r="O14" i="1" s="1"/>
  <c r="M35" i="1"/>
  <c r="G75" i="1"/>
  <c r="M71" i="1"/>
  <c r="N31" i="1"/>
  <c r="O31" i="1" s="1"/>
  <c r="M73" i="1"/>
  <c r="N33" i="1"/>
  <c r="O33" i="1" s="1"/>
  <c r="M62" i="1"/>
  <c r="N22" i="1"/>
  <c r="O22" i="1" s="1"/>
  <c r="M55" i="1"/>
  <c r="N15" i="1"/>
  <c r="O15" i="1" s="1"/>
  <c r="M57" i="1"/>
  <c r="N17" i="1"/>
  <c r="O17" i="1" s="1"/>
  <c r="M47" i="1"/>
  <c r="N7" i="1"/>
  <c r="O7" i="1" s="1"/>
  <c r="N6" i="1"/>
  <c r="O6" i="1" s="1"/>
  <c r="M46" i="1"/>
  <c r="M70" i="1"/>
  <c r="N30" i="1"/>
  <c r="O30" i="1" s="1"/>
  <c r="M63" i="1"/>
  <c r="N23" i="1"/>
  <c r="O23" i="1" s="1"/>
  <c r="M65" i="1"/>
  <c r="N25" i="1"/>
  <c r="O25" i="1" s="1"/>
  <c r="N13" i="1"/>
  <c r="O13" i="1" s="1"/>
  <c r="N21" i="1"/>
  <c r="O21" i="1" s="1"/>
  <c r="N29" i="1"/>
  <c r="O29" i="1" s="1"/>
  <c r="G47" i="1"/>
  <c r="G49" i="1"/>
  <c r="G55" i="1"/>
  <c r="G57" i="1"/>
  <c r="G63" i="1"/>
  <c r="G65" i="1"/>
  <c r="G71" i="1"/>
  <c r="G73" i="1"/>
  <c r="N12" i="1"/>
  <c r="O12" i="1" s="1"/>
  <c r="N20" i="1"/>
  <c r="O20" i="1" s="1"/>
  <c r="N28" i="1"/>
  <c r="O28" i="1" s="1"/>
  <c r="M10" i="1"/>
  <c r="N11" i="1"/>
  <c r="O11" i="1" s="1"/>
  <c r="M18" i="1"/>
  <c r="N19" i="1"/>
  <c r="O19" i="1" s="1"/>
  <c r="M26" i="1"/>
  <c r="N27" i="1"/>
  <c r="O27" i="1" s="1"/>
  <c r="M34" i="1"/>
  <c r="M9" i="1"/>
  <c r="K35" i="1"/>
  <c r="K75" i="1" s="1"/>
  <c r="M8" i="1"/>
  <c r="M16" i="1"/>
  <c r="M24" i="1"/>
  <c r="M32" i="1"/>
  <c r="G46" i="1"/>
  <c r="G54" i="1"/>
  <c r="G62" i="1"/>
  <c r="G70" i="1"/>
  <c r="N10" i="1" l="1"/>
  <c r="O10" i="1" s="1"/>
  <c r="M50" i="1"/>
  <c r="N34" i="1"/>
  <c r="O34" i="1" s="1"/>
  <c r="M74" i="1"/>
  <c r="N32" i="1"/>
  <c r="O32" i="1" s="1"/>
  <c r="M72" i="1"/>
  <c r="N26" i="1"/>
  <c r="O26" i="1" s="1"/>
  <c r="M66" i="1"/>
  <c r="M75" i="1"/>
  <c r="N35" i="1"/>
  <c r="O35" i="1" s="1"/>
  <c r="N8" i="1"/>
  <c r="O8" i="1" s="1"/>
  <c r="M48" i="1"/>
  <c r="M49" i="1"/>
  <c r="N9" i="1"/>
  <c r="O9" i="1" s="1"/>
  <c r="N24" i="1"/>
  <c r="O24" i="1" s="1"/>
  <c r="M64" i="1"/>
  <c r="N16" i="1"/>
  <c r="O16" i="1" s="1"/>
  <c r="M56" i="1"/>
  <c r="N18" i="1"/>
  <c r="O18" i="1" s="1"/>
  <c r="M58" i="1"/>
</calcChain>
</file>

<file path=xl/sharedStrings.xml><?xml version="1.0" encoding="utf-8"?>
<sst xmlns="http://schemas.openxmlformats.org/spreadsheetml/2006/main" count="143" uniqueCount="94">
  <si>
    <t>ตัวชี้วัด</t>
  </si>
  <si>
    <t>1.5.3 ร้อยละของบุคลากรที่ผ่านเกณฑ์มาตรฐานภาษาอังกฤษของมหาวิทยาลัย</t>
  </si>
  <si>
    <t>ผลการดำเนินงาน</t>
  </si>
  <si>
    <t>หน่วยงานเจ้าภาพ</t>
  </si>
  <si>
    <t>สสสร.</t>
  </si>
  <si>
    <t>รอบ 8 เดือน</t>
  </si>
  <si>
    <t>ผู้รับผิดชอบ</t>
  </si>
  <si>
    <t>นางสาวกัลยากร ทองมาก</t>
  </si>
  <si>
    <t>โทร. 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</si>
  <si>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</si>
  <si>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</si>
  <si>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</si>
  <si>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</si>
  <si>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จำนวนบุคลากรที่สอบผ่านมาตรฐานภาษาอังกฤษ</t>
  </si>
  <si>
    <t>จำนวนบุคลากรที่เข้าสอบทั้งหมด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</si>
  <si>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</si>
  <si>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</si>
  <si>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</si>
  <si>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</si>
  <si>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</si>
  <si>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สายวิชาการ</t>
  </si>
  <si>
    <t>สายสนับสนุน</t>
  </si>
  <si>
    <t>รวม</t>
  </si>
  <si>
    <t>มหาวิทยาลัยและหน่วยงาน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</si>
  <si>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</si>
  <si>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</si>
  <si>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</si>
  <si>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</si>
  <si>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</si>
  <si>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</si>
  <si>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</si>
  <si>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</si>
  <si>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</si>
  <si>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</si>
  <si>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</si>
  <si>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</si>
  <si>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โรงเรียนสาธิต</t>
  </si>
  <si>
    <t>6) คณะศิลปกรรมศาสตร์</t>
  </si>
  <si>
    <t>ใช้ผลยืนยันจากหน่วยงานเจ้าภาพ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</si>
  <si>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</si>
  <si>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</si>
  <si>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</si>
  <si>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</si>
  <si>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</si>
  <si>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</si>
  <si>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</si>
  <si>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</si>
  <si>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</si>
  <si>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</si>
  <si>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</si>
  <si>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</si>
  <si>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</si>
  <si>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</si>
  <si>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</si>
  <si>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</si>
  <si>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</si>
  <si>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</si>
  <si>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</si>
  <si>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</si>
  <si>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</si>
  <si>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</si>
  <si>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</si>
  <si>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</si>
  <si>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</si>
  <si>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1.5.3(S) ระดับความสำเร็จของการดำเนินการตามแนวทางตามตัวชี้วัด ร้อยละของบุคลากรที่ผ่านเกณฑ์มาตรฐานภาษาอังกฤษของมหาวิทยาลัย</t>
  </si>
  <si>
    <t>คะแนน</t>
  </si>
  <si>
    <t>จำนวนบุคลากรที่สอบผ่าน
มาตรฐานภาษาอังกฤษ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</si>
  <si>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</si>
  <si>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</si>
  <si>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</si>
  <si>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</si>
  <si>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</si>
  <si>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</si>
  <si>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</si>
  <si>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</si>
  <si>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</si>
  <si>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</si>
  <si>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</si>
  <si>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</si>
  <si>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</si>
  <si>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</si>
  <si>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</si>
  <si>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</si>
  <si>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</si>
  <si>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</si>
  <si>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</si>
  <si>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</si>
  <si>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</si>
  <si>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ตรวจสอบภายใน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</si>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</sst>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14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5" fillId="4" borderId="5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7" fillId="3" borderId="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4" xfId="0" applyFont="1" applyBorder="1"/>
    <xf numFmtId="0" fontId="7" fillId="3" borderId="1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top"/>
    </xf>
    <xf numFmtId="0" fontId="7" fillId="0" borderId="15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187" fontId="8" fillId="4" borderId="16" xfId="0" applyNumberFormat="1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2" fontId="5" fillId="4" borderId="15" xfId="0" applyNumberFormat="1" applyFont="1" applyFill="1" applyBorder="1" applyAlignment="1">
      <alignment horizontal="center" vertical="top" wrapText="1"/>
    </xf>
    <xf numFmtId="188" fontId="5" fillId="4" borderId="15" xfId="0" applyNumberFormat="1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left" vertical="top"/>
    </xf>
    <xf numFmtId="0" fontId="10" fillId="7" borderId="15" xfId="0" applyFont="1" applyFill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0" borderId="7" xfId="0" applyFont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top" wrapText="1"/>
    </xf>
    <xf numFmtId="187" fontId="11" fillId="3" borderId="15" xfId="0" applyNumberFormat="1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2" fontId="11" fillId="3" borderId="15" xfId="0" applyNumberFormat="1" applyFont="1" applyFill="1" applyBorder="1" applyAlignment="1">
      <alignment horizontal="center" vertical="top" wrapText="1"/>
    </xf>
    <xf numFmtId="188" fontId="11" fillId="3" borderId="15" xfId="0" applyNumberFormat="1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3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top" wrapText="1"/>
    </xf>
    <xf numFmtId="0" fontId="13" fillId="8" borderId="7" xfId="0" applyFont="1" applyFill="1" applyBorder="1" applyAlignment="1">
      <alignment horizontal="center" vertical="top" wrapText="1"/>
    </xf>
    <xf numFmtId="0" fontId="13" fillId="8" borderId="15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top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top" wrapText="1"/>
    </xf>
    <xf numFmtId="188" fontId="7" fillId="4" borderId="15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left" vertical="top" wrapText="1"/>
    </xf>
    <xf numFmtId="187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1000"/>
  <sheetViews>
    <sheetView tabSelected="1" workbookViewId="0">
      <pane xSplit="3" ySplit="5" topLeftCell="D33" activePane="bottomRight" state="frozen"/>
      <selection pane="topRight" activeCell="D1" sqref="D1"/>
      <selection pane="bottomLeft" activeCell="A6" sqref="A6"/>
      <selection pane="bottomRight" activeCell="O36" sqref="O36"/>
    </sheetView>
  </sheetViews>
  <sheetFormatPr defaultColWidth="12.625" defaultRowHeight="15" customHeight="1" x14ac:dyDescent="0.4"/>
  <cols>
    <col min="1" max="1" width="9.5" style="8" customWidth="1"/>
    <col min="2" max="2" width="9" style="8" customWidth="1"/>
    <col min="3" max="3" width="22.875" style="8" customWidth="1"/>
    <col min="4" max="4" width="9" style="8" customWidth="1"/>
    <col min="5" max="5" width="9.5" style="8" customWidth="1"/>
    <col min="6" max="6" width="10.125" style="8" customWidth="1"/>
    <col min="7" max="7" width="7.625" style="8" customWidth="1"/>
    <col min="8" max="8" width="9.5" style="8" customWidth="1"/>
    <col min="9" max="9" width="10.125" style="8" customWidth="1"/>
    <col min="10" max="10" width="7.375" style="8" customWidth="1"/>
    <col min="11" max="13" width="10.625" style="8" customWidth="1"/>
    <col min="14" max="14" width="12.5" style="8" customWidth="1"/>
    <col min="15" max="15" width="17.125" style="8" customWidth="1"/>
    <col min="16" max="16" width="22.375" style="8" customWidth="1"/>
    <col min="17" max="17" width="34.625" style="8" customWidth="1"/>
    <col min="18" max="43" width="9" style="8" customWidth="1"/>
    <col min="44" max="16384" width="12.625" style="8"/>
  </cols>
  <sheetData>
    <row r="1" spans="1:43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4" t="s">
        <v>2</v>
      </c>
      <c r="O1" s="5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4"/>
      <c r="I2" s="14"/>
      <c r="J2" s="14"/>
      <c r="K2" s="14"/>
      <c r="L2" s="14"/>
      <c r="M2" s="14"/>
      <c r="N2" s="15" t="s">
        <v>5</v>
      </c>
      <c r="O2" s="16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" customHeight="1" x14ac:dyDescent="0.4">
      <c r="A3" s="17" t="s">
        <v>6</v>
      </c>
      <c r="B3" s="18" t="s">
        <v>7</v>
      </c>
      <c r="C3" s="17"/>
      <c r="D3" s="17" t="s">
        <v>8</v>
      </c>
      <c r="E3" s="19" t="s">
        <v>9</v>
      </c>
      <c r="F3" s="20"/>
      <c r="G3" s="20"/>
      <c r="H3" s="20"/>
      <c r="I3" s="20"/>
      <c r="J3" s="20"/>
      <c r="K3" s="20"/>
      <c r="L3" s="20"/>
      <c r="M3" s="20"/>
      <c r="N3" s="20"/>
      <c r="O3" s="2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43.5" customHeight="1" x14ac:dyDescent="0.4">
      <c r="A4" s="22" t="s">
        <v>10</v>
      </c>
      <c r="B4" s="23" t="s">
        <v>11</v>
      </c>
      <c r="C4" s="5"/>
      <c r="D4" s="24" t="s">
        <v>12</v>
      </c>
      <c r="E4" s="25" t="s">
        <v>13</v>
      </c>
      <c r="F4" s="10"/>
      <c r="G4" s="26"/>
      <c r="H4" s="25" t="s">
        <v>14</v>
      </c>
      <c r="I4" s="10"/>
      <c r="J4" s="26"/>
      <c r="K4" s="27" t="s">
        <v>15</v>
      </c>
      <c r="L4" s="10"/>
      <c r="M4" s="26"/>
      <c r="N4" s="28" t="s">
        <v>16</v>
      </c>
      <c r="O4" s="29" t="s">
        <v>17</v>
      </c>
      <c r="P4" s="30" t="s">
        <v>18</v>
      </c>
      <c r="Q4" s="30" t="s">
        <v>19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24" customHeight="1" x14ac:dyDescent="0.4">
      <c r="A5" s="31"/>
      <c r="B5" s="32"/>
      <c r="C5" s="26"/>
      <c r="D5" s="31"/>
      <c r="E5" s="33" t="s">
        <v>20</v>
      </c>
      <c r="F5" s="33" t="s">
        <v>21</v>
      </c>
      <c r="G5" s="33" t="s">
        <v>22</v>
      </c>
      <c r="H5" s="33" t="s">
        <v>20</v>
      </c>
      <c r="I5" s="33" t="s">
        <v>21</v>
      </c>
      <c r="J5" s="33" t="s">
        <v>22</v>
      </c>
      <c r="K5" s="33" t="s">
        <v>20</v>
      </c>
      <c r="L5" s="33" t="s">
        <v>21</v>
      </c>
      <c r="M5" s="33" t="s">
        <v>22</v>
      </c>
      <c r="N5" s="31"/>
      <c r="O5" s="32"/>
      <c r="P5" s="31"/>
      <c r="Q5" s="31"/>
      <c r="R5" s="7"/>
      <c r="S5" s="34" t="s">
        <v>23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23.25" customHeight="1" x14ac:dyDescent="0.4">
      <c r="A6" s="35">
        <v>1</v>
      </c>
      <c r="B6" s="36" t="s">
        <v>24</v>
      </c>
      <c r="C6" s="21"/>
      <c r="D6" s="37">
        <v>72</v>
      </c>
      <c r="E6" s="38">
        <v>45</v>
      </c>
      <c r="F6" s="38">
        <v>19</v>
      </c>
      <c r="G6" s="38">
        <f t="shared" ref="G6:G34" si="0">SUM(E6:F6)</f>
        <v>64</v>
      </c>
      <c r="H6" s="38">
        <v>52</v>
      </c>
      <c r="I6" s="38">
        <v>19</v>
      </c>
      <c r="J6" s="38">
        <f t="shared" ref="J6:J34" si="1">SUM(H6:I6)</f>
        <v>71</v>
      </c>
      <c r="K6" s="39">
        <f t="shared" ref="K6:L21" si="2">IFERROR(ROUND((E6/H6)*100,2),0)</f>
        <v>86.54</v>
      </c>
      <c r="L6" s="39">
        <f t="shared" si="2"/>
        <v>100</v>
      </c>
      <c r="M6" s="39">
        <f t="shared" ref="M6:M35" si="3">IFERROR(IF(G6&gt;0,ROUND((G6/J6)*100,2),"N/A"),0)</f>
        <v>90.14</v>
      </c>
      <c r="N6" s="40">
        <f t="shared" ref="N6:N29" si="4">IF(M6=0,0,IF(M6="N/A",1,IF(M6&lt;=S$8,1,IF(M6=T$8,2,IF(M6&lt;T$8,(((M6-S$8)/W$6)+1),IF(M6=U$8,3,IF(M6&lt;U$8,(((M6-T$8)/W$6)+2),IF(M6=V$8,4,IF(M6&lt;V$8,(((M6-U$8)/W$6)+3),IF(M6&gt;=W$8,5,IF(M6&lt;W$8,(((M6-V$8)/W$6)+4),0)))))))))))</f>
        <v>5</v>
      </c>
      <c r="O6" s="41" t="str">
        <f t="shared" ref="O6:O35" si="5">IF(N6=5,"ü","û")</f>
        <v>ü</v>
      </c>
      <c r="P6" s="39">
        <v>90.14</v>
      </c>
      <c r="Q6" s="38" t="s">
        <v>25</v>
      </c>
      <c r="R6" s="7"/>
      <c r="S6" s="7" t="s">
        <v>26</v>
      </c>
      <c r="T6" s="7"/>
      <c r="U6" s="7"/>
      <c r="V6" s="7"/>
      <c r="W6" s="42">
        <v>4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 x14ac:dyDescent="0.4">
      <c r="A7" s="35">
        <v>2</v>
      </c>
      <c r="B7" s="36" t="s">
        <v>27</v>
      </c>
      <c r="C7" s="21"/>
      <c r="D7" s="37">
        <v>72</v>
      </c>
      <c r="E7" s="38">
        <v>90</v>
      </c>
      <c r="F7" s="38">
        <v>27</v>
      </c>
      <c r="G7" s="38">
        <f t="shared" si="0"/>
        <v>117</v>
      </c>
      <c r="H7" s="38">
        <v>103</v>
      </c>
      <c r="I7" s="38">
        <v>30</v>
      </c>
      <c r="J7" s="38">
        <f t="shared" si="1"/>
        <v>133</v>
      </c>
      <c r="K7" s="39">
        <f t="shared" si="2"/>
        <v>87.38</v>
      </c>
      <c r="L7" s="39">
        <f t="shared" si="2"/>
        <v>90</v>
      </c>
      <c r="M7" s="39">
        <f t="shared" si="3"/>
        <v>87.97</v>
      </c>
      <c r="N7" s="40">
        <f t="shared" si="4"/>
        <v>5</v>
      </c>
      <c r="O7" s="41" t="str">
        <f t="shared" si="5"/>
        <v>ü</v>
      </c>
      <c r="P7" s="39">
        <v>87.97</v>
      </c>
      <c r="Q7" s="38" t="s">
        <v>25</v>
      </c>
      <c r="R7" s="7"/>
      <c r="S7" s="43" t="s">
        <v>28</v>
      </c>
      <c r="T7" s="43" t="s">
        <v>29</v>
      </c>
      <c r="U7" s="43" t="s">
        <v>30</v>
      </c>
      <c r="V7" s="43" t="s">
        <v>31</v>
      </c>
      <c r="W7" s="43" t="s">
        <v>32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23.25" customHeight="1" x14ac:dyDescent="0.4">
      <c r="A8" s="35">
        <v>3</v>
      </c>
      <c r="B8" s="36" t="s">
        <v>33</v>
      </c>
      <c r="C8" s="21"/>
      <c r="D8" s="37">
        <v>72</v>
      </c>
      <c r="E8" s="38">
        <v>29</v>
      </c>
      <c r="F8" s="38">
        <v>24</v>
      </c>
      <c r="G8" s="38">
        <f t="shared" si="0"/>
        <v>53</v>
      </c>
      <c r="H8" s="38">
        <v>44</v>
      </c>
      <c r="I8" s="38">
        <v>24</v>
      </c>
      <c r="J8" s="38">
        <f t="shared" si="1"/>
        <v>68</v>
      </c>
      <c r="K8" s="39">
        <f t="shared" si="2"/>
        <v>65.91</v>
      </c>
      <c r="L8" s="39">
        <f t="shared" si="2"/>
        <v>100</v>
      </c>
      <c r="M8" s="39">
        <f t="shared" si="3"/>
        <v>77.94</v>
      </c>
      <c r="N8" s="40">
        <f t="shared" si="4"/>
        <v>5</v>
      </c>
      <c r="O8" s="41" t="str">
        <f t="shared" si="5"/>
        <v>ü</v>
      </c>
      <c r="P8" s="39">
        <v>77.94</v>
      </c>
      <c r="Q8" s="38" t="s">
        <v>25</v>
      </c>
      <c r="R8" s="7"/>
      <c r="S8" s="44">
        <v>56</v>
      </c>
      <c r="T8" s="44">
        <v>60</v>
      </c>
      <c r="U8" s="44">
        <v>64</v>
      </c>
      <c r="V8" s="44">
        <v>68</v>
      </c>
      <c r="W8" s="44">
        <v>72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23.25" customHeight="1" x14ac:dyDescent="0.4">
      <c r="A9" s="35">
        <v>4</v>
      </c>
      <c r="B9" s="45" t="s">
        <v>34</v>
      </c>
      <c r="C9" s="21"/>
      <c r="D9" s="37">
        <v>72</v>
      </c>
      <c r="E9" s="38">
        <v>38</v>
      </c>
      <c r="F9" s="38">
        <v>25</v>
      </c>
      <c r="G9" s="38">
        <f t="shared" si="0"/>
        <v>63</v>
      </c>
      <c r="H9" s="38">
        <v>45</v>
      </c>
      <c r="I9" s="38">
        <v>25</v>
      </c>
      <c r="J9" s="38">
        <f t="shared" si="1"/>
        <v>70</v>
      </c>
      <c r="K9" s="39">
        <f t="shared" si="2"/>
        <v>84.44</v>
      </c>
      <c r="L9" s="39">
        <f t="shared" si="2"/>
        <v>100</v>
      </c>
      <c r="M9" s="39">
        <f t="shared" si="3"/>
        <v>90</v>
      </c>
      <c r="N9" s="40">
        <f t="shared" si="4"/>
        <v>5</v>
      </c>
      <c r="O9" s="41" t="str">
        <f t="shared" si="5"/>
        <v>ü</v>
      </c>
      <c r="P9" s="39">
        <v>90</v>
      </c>
      <c r="Q9" s="38" t="s">
        <v>25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23.25" customHeight="1" x14ac:dyDescent="0.4">
      <c r="A10" s="35">
        <v>5</v>
      </c>
      <c r="B10" s="45" t="s">
        <v>35</v>
      </c>
      <c r="C10" s="21"/>
      <c r="D10" s="37">
        <v>72</v>
      </c>
      <c r="E10" s="38">
        <v>25</v>
      </c>
      <c r="F10" s="38">
        <v>13</v>
      </c>
      <c r="G10" s="38">
        <f t="shared" si="0"/>
        <v>38</v>
      </c>
      <c r="H10" s="38">
        <v>37</v>
      </c>
      <c r="I10" s="38">
        <v>15</v>
      </c>
      <c r="J10" s="38">
        <f t="shared" si="1"/>
        <v>52</v>
      </c>
      <c r="K10" s="39">
        <f t="shared" si="2"/>
        <v>67.569999999999993</v>
      </c>
      <c r="L10" s="39">
        <f t="shared" si="2"/>
        <v>86.67</v>
      </c>
      <c r="M10" s="39">
        <f t="shared" si="3"/>
        <v>73.08</v>
      </c>
      <c r="N10" s="40">
        <f t="shared" si="4"/>
        <v>5</v>
      </c>
      <c r="O10" s="41" t="str">
        <f t="shared" si="5"/>
        <v>ü</v>
      </c>
      <c r="P10" s="39">
        <v>73.08</v>
      </c>
      <c r="Q10" s="38" t="s">
        <v>25</v>
      </c>
      <c r="R10" s="7"/>
      <c r="S10" s="7" t="s">
        <v>36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23.25" customHeight="1" x14ac:dyDescent="0.4">
      <c r="A11" s="35">
        <v>6</v>
      </c>
      <c r="B11" s="45" t="s">
        <v>37</v>
      </c>
      <c r="C11" s="21"/>
      <c r="D11" s="37">
        <v>72</v>
      </c>
      <c r="E11" s="38">
        <v>35</v>
      </c>
      <c r="F11" s="38">
        <v>20</v>
      </c>
      <c r="G11" s="38">
        <f t="shared" si="0"/>
        <v>55</v>
      </c>
      <c r="H11" s="38">
        <v>45</v>
      </c>
      <c r="I11" s="38">
        <v>20</v>
      </c>
      <c r="J11" s="38">
        <f t="shared" si="1"/>
        <v>65</v>
      </c>
      <c r="K11" s="39">
        <f t="shared" si="2"/>
        <v>77.78</v>
      </c>
      <c r="L11" s="39">
        <f t="shared" si="2"/>
        <v>100</v>
      </c>
      <c r="M11" s="39">
        <f t="shared" si="3"/>
        <v>84.62</v>
      </c>
      <c r="N11" s="40">
        <f t="shared" si="4"/>
        <v>5</v>
      </c>
      <c r="O11" s="41" t="str">
        <f t="shared" si="5"/>
        <v>ü</v>
      </c>
      <c r="P11" s="39">
        <v>100</v>
      </c>
      <c r="Q11" s="38" t="s">
        <v>38</v>
      </c>
      <c r="R11" s="7"/>
      <c r="S11" s="7" t="s">
        <v>26</v>
      </c>
      <c r="T11" s="7"/>
      <c r="U11" s="7"/>
      <c r="V11" s="7"/>
      <c r="W11" s="42">
        <v>4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23.25" customHeight="1" x14ac:dyDescent="0.4">
      <c r="A12" s="35">
        <v>7</v>
      </c>
      <c r="B12" s="36" t="s">
        <v>39</v>
      </c>
      <c r="C12" s="21"/>
      <c r="D12" s="37">
        <v>72</v>
      </c>
      <c r="E12" s="38">
        <v>20</v>
      </c>
      <c r="F12" s="38">
        <v>18</v>
      </c>
      <c r="G12" s="38">
        <f t="shared" si="0"/>
        <v>38</v>
      </c>
      <c r="H12" s="38">
        <v>20</v>
      </c>
      <c r="I12" s="38">
        <v>19</v>
      </c>
      <c r="J12" s="38">
        <f t="shared" si="1"/>
        <v>39</v>
      </c>
      <c r="K12" s="39">
        <f t="shared" si="2"/>
        <v>100</v>
      </c>
      <c r="L12" s="39">
        <f t="shared" si="2"/>
        <v>94.74</v>
      </c>
      <c r="M12" s="39">
        <f t="shared" si="3"/>
        <v>97.44</v>
      </c>
      <c r="N12" s="40">
        <f t="shared" si="4"/>
        <v>5</v>
      </c>
      <c r="O12" s="41" t="str">
        <f t="shared" si="5"/>
        <v>ü</v>
      </c>
      <c r="P12" s="39">
        <v>97.44</v>
      </c>
      <c r="Q12" s="38" t="s">
        <v>25</v>
      </c>
      <c r="R12" s="7"/>
      <c r="S12" s="43" t="s">
        <v>28</v>
      </c>
      <c r="T12" s="43" t="s">
        <v>29</v>
      </c>
      <c r="U12" s="43" t="s">
        <v>30</v>
      </c>
      <c r="V12" s="43" t="s">
        <v>31</v>
      </c>
      <c r="W12" s="43" t="s">
        <v>32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 x14ac:dyDescent="0.4">
      <c r="A13" s="35">
        <v>8</v>
      </c>
      <c r="B13" s="45" t="s">
        <v>40</v>
      </c>
      <c r="C13" s="21"/>
      <c r="D13" s="37">
        <v>72</v>
      </c>
      <c r="E13" s="38">
        <v>42</v>
      </c>
      <c r="F13" s="38">
        <v>19</v>
      </c>
      <c r="G13" s="38">
        <f t="shared" si="0"/>
        <v>61</v>
      </c>
      <c r="H13" s="38">
        <v>49</v>
      </c>
      <c r="I13" s="38">
        <v>20</v>
      </c>
      <c r="J13" s="38">
        <f t="shared" si="1"/>
        <v>69</v>
      </c>
      <c r="K13" s="39">
        <f t="shared" si="2"/>
        <v>85.71</v>
      </c>
      <c r="L13" s="39">
        <f t="shared" si="2"/>
        <v>95</v>
      </c>
      <c r="M13" s="39">
        <f t="shared" si="3"/>
        <v>88.41</v>
      </c>
      <c r="N13" s="40">
        <f t="shared" si="4"/>
        <v>5</v>
      </c>
      <c r="O13" s="41" t="str">
        <f t="shared" si="5"/>
        <v>ü</v>
      </c>
      <c r="P13" s="39">
        <v>91.23</v>
      </c>
      <c r="Q13" s="38" t="s">
        <v>38</v>
      </c>
      <c r="R13" s="7"/>
      <c r="S13" s="44">
        <v>29</v>
      </c>
      <c r="T13" s="44">
        <v>33</v>
      </c>
      <c r="U13" s="44">
        <v>37</v>
      </c>
      <c r="V13" s="44">
        <v>41</v>
      </c>
      <c r="W13" s="44">
        <v>45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23.25" customHeight="1" x14ac:dyDescent="0.4">
      <c r="A14" s="35">
        <v>9</v>
      </c>
      <c r="B14" s="46" t="s">
        <v>41</v>
      </c>
      <c r="C14" s="21"/>
      <c r="D14" s="37">
        <v>72</v>
      </c>
      <c r="E14" s="38">
        <v>28</v>
      </c>
      <c r="F14" s="38">
        <v>8</v>
      </c>
      <c r="G14" s="38">
        <f t="shared" si="0"/>
        <v>36</v>
      </c>
      <c r="H14" s="38">
        <v>28</v>
      </c>
      <c r="I14" s="38">
        <v>13</v>
      </c>
      <c r="J14" s="38">
        <f t="shared" si="1"/>
        <v>41</v>
      </c>
      <c r="K14" s="39">
        <f t="shared" si="2"/>
        <v>100</v>
      </c>
      <c r="L14" s="39">
        <f t="shared" si="2"/>
        <v>61.54</v>
      </c>
      <c r="M14" s="39">
        <f t="shared" si="3"/>
        <v>87.8</v>
      </c>
      <c r="N14" s="40">
        <f t="shared" si="4"/>
        <v>5</v>
      </c>
      <c r="O14" s="41" t="str">
        <f t="shared" si="5"/>
        <v>ü</v>
      </c>
      <c r="P14" s="39">
        <v>87.8</v>
      </c>
      <c r="Q14" s="38" t="s">
        <v>25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23.25" customHeight="1" x14ac:dyDescent="0.4">
      <c r="A15" s="35">
        <v>10</v>
      </c>
      <c r="B15" s="47" t="s">
        <v>42</v>
      </c>
      <c r="C15" s="21"/>
      <c r="D15" s="37">
        <v>72</v>
      </c>
      <c r="E15" s="38">
        <v>29</v>
      </c>
      <c r="F15" s="38">
        <v>17</v>
      </c>
      <c r="G15" s="38">
        <f t="shared" si="0"/>
        <v>46</v>
      </c>
      <c r="H15" s="38">
        <v>38</v>
      </c>
      <c r="I15" s="38">
        <v>22</v>
      </c>
      <c r="J15" s="38">
        <f t="shared" si="1"/>
        <v>60</v>
      </c>
      <c r="K15" s="39">
        <f t="shared" si="2"/>
        <v>76.319999999999993</v>
      </c>
      <c r="L15" s="39">
        <f t="shared" si="2"/>
        <v>77.27</v>
      </c>
      <c r="M15" s="39">
        <f t="shared" si="3"/>
        <v>76.67</v>
      </c>
      <c r="N15" s="40">
        <f t="shared" si="4"/>
        <v>5</v>
      </c>
      <c r="O15" s="41" t="str">
        <f t="shared" si="5"/>
        <v>ü</v>
      </c>
      <c r="P15" s="39">
        <v>76.67</v>
      </c>
      <c r="Q15" s="38" t="s">
        <v>25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23.25" customHeight="1" x14ac:dyDescent="0.4">
      <c r="A16" s="35">
        <v>11</v>
      </c>
      <c r="B16" s="46" t="s">
        <v>43</v>
      </c>
      <c r="C16" s="21"/>
      <c r="D16" s="37">
        <v>72</v>
      </c>
      <c r="E16" s="38">
        <v>42</v>
      </c>
      <c r="F16" s="38">
        <v>23</v>
      </c>
      <c r="G16" s="38">
        <f t="shared" si="0"/>
        <v>65</v>
      </c>
      <c r="H16" s="38">
        <v>51</v>
      </c>
      <c r="I16" s="38">
        <v>29</v>
      </c>
      <c r="J16" s="38">
        <f t="shared" si="1"/>
        <v>80</v>
      </c>
      <c r="K16" s="39">
        <f t="shared" si="2"/>
        <v>82.35</v>
      </c>
      <c r="L16" s="39">
        <f t="shared" si="2"/>
        <v>79.31</v>
      </c>
      <c r="M16" s="39">
        <f t="shared" si="3"/>
        <v>81.25</v>
      </c>
      <c r="N16" s="40">
        <f t="shared" si="4"/>
        <v>5</v>
      </c>
      <c r="O16" s="41" t="str">
        <f t="shared" si="5"/>
        <v>ü</v>
      </c>
      <c r="P16" s="39">
        <v>81.25</v>
      </c>
      <c r="Q16" s="38" t="s">
        <v>25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3.25" customHeight="1" x14ac:dyDescent="0.4">
      <c r="A17" s="35">
        <v>12</v>
      </c>
      <c r="B17" s="46" t="s">
        <v>44</v>
      </c>
      <c r="C17" s="21"/>
      <c r="D17" s="37">
        <v>72</v>
      </c>
      <c r="E17" s="38">
        <v>5</v>
      </c>
      <c r="F17" s="38">
        <v>4</v>
      </c>
      <c r="G17" s="38">
        <f t="shared" si="0"/>
        <v>9</v>
      </c>
      <c r="H17" s="38">
        <v>6</v>
      </c>
      <c r="I17" s="38">
        <v>4</v>
      </c>
      <c r="J17" s="38">
        <f t="shared" si="1"/>
        <v>10</v>
      </c>
      <c r="K17" s="39">
        <f t="shared" si="2"/>
        <v>83.33</v>
      </c>
      <c r="L17" s="39">
        <f t="shared" si="2"/>
        <v>100</v>
      </c>
      <c r="M17" s="39">
        <f t="shared" si="3"/>
        <v>90</v>
      </c>
      <c r="N17" s="40">
        <f t="shared" si="4"/>
        <v>5</v>
      </c>
      <c r="O17" s="41" t="str">
        <f t="shared" si="5"/>
        <v>ü</v>
      </c>
      <c r="P17" s="39">
        <v>100</v>
      </c>
      <c r="Q17" s="38" t="s">
        <v>38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3.25" customHeight="1" x14ac:dyDescent="0.4">
      <c r="A18" s="35">
        <v>13</v>
      </c>
      <c r="B18" s="46" t="s">
        <v>45</v>
      </c>
      <c r="C18" s="21"/>
      <c r="D18" s="37">
        <v>72</v>
      </c>
      <c r="E18" s="38">
        <v>35</v>
      </c>
      <c r="F18" s="38">
        <v>12</v>
      </c>
      <c r="G18" s="38">
        <f t="shared" si="0"/>
        <v>47</v>
      </c>
      <c r="H18" s="38">
        <v>44</v>
      </c>
      <c r="I18" s="38">
        <v>12</v>
      </c>
      <c r="J18" s="38">
        <f t="shared" si="1"/>
        <v>56</v>
      </c>
      <c r="K18" s="39">
        <f t="shared" si="2"/>
        <v>79.55</v>
      </c>
      <c r="L18" s="39">
        <f t="shared" si="2"/>
        <v>100</v>
      </c>
      <c r="M18" s="39">
        <f t="shared" si="3"/>
        <v>83.93</v>
      </c>
      <c r="N18" s="40">
        <f t="shared" si="4"/>
        <v>5</v>
      </c>
      <c r="O18" s="41" t="str">
        <f t="shared" si="5"/>
        <v>ü</v>
      </c>
      <c r="P18" s="39">
        <v>83.93</v>
      </c>
      <c r="Q18" s="38" t="s">
        <v>25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3.25" customHeight="1" x14ac:dyDescent="0.4">
      <c r="A19" s="35">
        <v>14</v>
      </c>
      <c r="B19" s="36" t="s">
        <v>46</v>
      </c>
      <c r="C19" s="21"/>
      <c r="D19" s="37">
        <v>72</v>
      </c>
      <c r="E19" s="38">
        <v>43</v>
      </c>
      <c r="F19" s="38">
        <v>13</v>
      </c>
      <c r="G19" s="38">
        <f t="shared" si="0"/>
        <v>56</v>
      </c>
      <c r="H19" s="38">
        <v>46</v>
      </c>
      <c r="I19" s="38">
        <v>19</v>
      </c>
      <c r="J19" s="38">
        <f t="shared" si="1"/>
        <v>65</v>
      </c>
      <c r="K19" s="39">
        <f t="shared" si="2"/>
        <v>93.48</v>
      </c>
      <c r="L19" s="39">
        <f t="shared" si="2"/>
        <v>68.42</v>
      </c>
      <c r="M19" s="39">
        <f t="shared" si="3"/>
        <v>86.15</v>
      </c>
      <c r="N19" s="40">
        <f t="shared" si="4"/>
        <v>5</v>
      </c>
      <c r="O19" s="41" t="str">
        <f t="shared" si="5"/>
        <v>ü</v>
      </c>
      <c r="P19" s="39">
        <v>86.15</v>
      </c>
      <c r="Q19" s="38" t="s">
        <v>25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3.25" customHeight="1" x14ac:dyDescent="0.4">
      <c r="A20" s="35">
        <v>15</v>
      </c>
      <c r="B20" s="36" t="s">
        <v>47</v>
      </c>
      <c r="C20" s="21"/>
      <c r="D20" s="37">
        <v>72</v>
      </c>
      <c r="E20" s="38">
        <v>14</v>
      </c>
      <c r="F20" s="38">
        <v>6</v>
      </c>
      <c r="G20" s="38">
        <f t="shared" si="0"/>
        <v>20</v>
      </c>
      <c r="H20" s="38">
        <v>33</v>
      </c>
      <c r="I20" s="38">
        <v>12</v>
      </c>
      <c r="J20" s="38">
        <f t="shared" si="1"/>
        <v>45</v>
      </c>
      <c r="K20" s="39">
        <f t="shared" si="2"/>
        <v>42.42</v>
      </c>
      <c r="L20" s="39">
        <f t="shared" si="2"/>
        <v>50</v>
      </c>
      <c r="M20" s="39">
        <f t="shared" si="3"/>
        <v>44.44</v>
      </c>
      <c r="N20" s="40">
        <f t="shared" si="4"/>
        <v>1</v>
      </c>
      <c r="O20" s="41" t="str">
        <f t="shared" si="5"/>
        <v>û</v>
      </c>
      <c r="P20" s="39">
        <v>44.44</v>
      </c>
      <c r="Q20" s="38" t="s">
        <v>25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4" customHeight="1" x14ac:dyDescent="0.4">
      <c r="A21" s="35">
        <v>16</v>
      </c>
      <c r="B21" s="36" t="s">
        <v>48</v>
      </c>
      <c r="C21" s="21"/>
      <c r="D21" s="37">
        <v>72</v>
      </c>
      <c r="E21" s="38">
        <v>18</v>
      </c>
      <c r="F21" s="38">
        <v>12</v>
      </c>
      <c r="G21" s="38">
        <f t="shared" si="0"/>
        <v>30</v>
      </c>
      <c r="H21" s="38">
        <v>18</v>
      </c>
      <c r="I21" s="38">
        <v>12</v>
      </c>
      <c r="J21" s="38">
        <f t="shared" si="1"/>
        <v>30</v>
      </c>
      <c r="K21" s="39">
        <f t="shared" si="2"/>
        <v>100</v>
      </c>
      <c r="L21" s="39">
        <f t="shared" si="2"/>
        <v>100</v>
      </c>
      <c r="M21" s="39">
        <f t="shared" si="3"/>
        <v>100</v>
      </c>
      <c r="N21" s="40">
        <f t="shared" si="4"/>
        <v>5</v>
      </c>
      <c r="O21" s="41" t="str">
        <f t="shared" si="5"/>
        <v>ü</v>
      </c>
      <c r="P21" s="39">
        <v>100</v>
      </c>
      <c r="Q21" s="38" t="s">
        <v>25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3.25" customHeight="1" x14ac:dyDescent="0.4">
      <c r="A22" s="35">
        <v>17</v>
      </c>
      <c r="B22" s="47" t="s">
        <v>49</v>
      </c>
      <c r="C22" s="21"/>
      <c r="D22" s="37">
        <v>72</v>
      </c>
      <c r="E22" s="38"/>
      <c r="F22" s="38">
        <v>164</v>
      </c>
      <c r="G22" s="38">
        <f t="shared" si="0"/>
        <v>164</v>
      </c>
      <c r="H22" s="38"/>
      <c r="I22" s="38">
        <v>164</v>
      </c>
      <c r="J22" s="38">
        <f t="shared" si="1"/>
        <v>164</v>
      </c>
      <c r="K22" s="39">
        <f t="shared" ref="K22:L35" si="6">IFERROR(ROUND((E22/H22)*100,2),0)</f>
        <v>0</v>
      </c>
      <c r="L22" s="39">
        <f t="shared" si="6"/>
        <v>100</v>
      </c>
      <c r="M22" s="39">
        <f t="shared" si="3"/>
        <v>100</v>
      </c>
      <c r="N22" s="40">
        <f t="shared" si="4"/>
        <v>5</v>
      </c>
      <c r="O22" s="41" t="str">
        <f t="shared" si="5"/>
        <v>ü</v>
      </c>
      <c r="P22" s="39">
        <v>97.3</v>
      </c>
      <c r="Q22" s="38" t="s">
        <v>38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23.25" customHeight="1" x14ac:dyDescent="0.4">
      <c r="A23" s="35">
        <v>18</v>
      </c>
      <c r="B23" s="47" t="s">
        <v>50</v>
      </c>
      <c r="C23" s="21"/>
      <c r="D23" s="37">
        <v>72</v>
      </c>
      <c r="E23" s="38"/>
      <c r="F23" s="38">
        <v>36</v>
      </c>
      <c r="G23" s="38">
        <f t="shared" si="0"/>
        <v>36</v>
      </c>
      <c r="H23" s="38"/>
      <c r="I23" s="38">
        <v>38</v>
      </c>
      <c r="J23" s="38">
        <f t="shared" si="1"/>
        <v>38</v>
      </c>
      <c r="K23" s="39">
        <f t="shared" si="6"/>
        <v>0</v>
      </c>
      <c r="L23" s="39">
        <f t="shared" si="6"/>
        <v>94.74</v>
      </c>
      <c r="M23" s="39">
        <f t="shared" si="3"/>
        <v>94.74</v>
      </c>
      <c r="N23" s="40">
        <f t="shared" si="4"/>
        <v>5</v>
      </c>
      <c r="O23" s="41" t="str">
        <f t="shared" si="5"/>
        <v>ü</v>
      </c>
      <c r="P23" s="39">
        <v>100</v>
      </c>
      <c r="Q23" s="38" t="s">
        <v>38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3.25" customHeight="1" x14ac:dyDescent="0.4">
      <c r="A24" s="35">
        <v>19</v>
      </c>
      <c r="B24" s="47" t="s">
        <v>51</v>
      </c>
      <c r="C24" s="21"/>
      <c r="D24" s="37">
        <v>72</v>
      </c>
      <c r="E24" s="38"/>
      <c r="F24" s="38">
        <v>12</v>
      </c>
      <c r="G24" s="38">
        <f t="shared" si="0"/>
        <v>12</v>
      </c>
      <c r="H24" s="38"/>
      <c r="I24" s="38">
        <v>13</v>
      </c>
      <c r="J24" s="38">
        <f t="shared" si="1"/>
        <v>13</v>
      </c>
      <c r="K24" s="39">
        <f t="shared" si="6"/>
        <v>0</v>
      </c>
      <c r="L24" s="39">
        <f t="shared" si="6"/>
        <v>92.31</v>
      </c>
      <c r="M24" s="39">
        <f t="shared" si="3"/>
        <v>92.31</v>
      </c>
      <c r="N24" s="40">
        <f t="shared" si="4"/>
        <v>5</v>
      </c>
      <c r="O24" s="41" t="str">
        <f t="shared" si="5"/>
        <v>ü</v>
      </c>
      <c r="P24" s="39">
        <v>90</v>
      </c>
      <c r="Q24" s="38" t="s">
        <v>38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3.25" customHeight="1" x14ac:dyDescent="0.4">
      <c r="A25" s="35">
        <v>20</v>
      </c>
      <c r="B25" s="47" t="s">
        <v>52</v>
      </c>
      <c r="C25" s="21"/>
      <c r="D25" s="37">
        <v>72</v>
      </c>
      <c r="E25" s="38"/>
      <c r="F25" s="38">
        <v>10</v>
      </c>
      <c r="G25" s="38">
        <f t="shared" si="0"/>
        <v>10</v>
      </c>
      <c r="H25" s="38"/>
      <c r="I25" s="38">
        <v>11</v>
      </c>
      <c r="J25" s="38">
        <f t="shared" si="1"/>
        <v>11</v>
      </c>
      <c r="K25" s="39">
        <f t="shared" si="6"/>
        <v>0</v>
      </c>
      <c r="L25" s="39">
        <f t="shared" si="6"/>
        <v>90.91</v>
      </c>
      <c r="M25" s="39">
        <f t="shared" si="3"/>
        <v>90.91</v>
      </c>
      <c r="N25" s="40">
        <f t="shared" si="4"/>
        <v>5</v>
      </c>
      <c r="O25" s="41" t="str">
        <f t="shared" si="5"/>
        <v>ü</v>
      </c>
      <c r="P25" s="39">
        <v>90.91</v>
      </c>
      <c r="Q25" s="38" t="s">
        <v>25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3.25" customHeight="1" x14ac:dyDescent="0.4">
      <c r="A26" s="35">
        <v>21</v>
      </c>
      <c r="B26" s="46" t="s">
        <v>53</v>
      </c>
      <c r="C26" s="21"/>
      <c r="D26" s="37">
        <v>72</v>
      </c>
      <c r="E26" s="38"/>
      <c r="F26" s="38">
        <v>28</v>
      </c>
      <c r="G26" s="38">
        <f t="shared" si="0"/>
        <v>28</v>
      </c>
      <c r="H26" s="38"/>
      <c r="I26" s="38">
        <v>29</v>
      </c>
      <c r="J26" s="38">
        <f t="shared" si="1"/>
        <v>29</v>
      </c>
      <c r="K26" s="39">
        <f t="shared" si="6"/>
        <v>0</v>
      </c>
      <c r="L26" s="39">
        <f t="shared" si="6"/>
        <v>96.55</v>
      </c>
      <c r="M26" s="39">
        <f t="shared" si="3"/>
        <v>96.55</v>
      </c>
      <c r="N26" s="40">
        <f t="shared" si="4"/>
        <v>5</v>
      </c>
      <c r="O26" s="41" t="str">
        <f t="shared" si="5"/>
        <v>ü</v>
      </c>
      <c r="P26" s="39">
        <v>100</v>
      </c>
      <c r="Q26" s="38" t="s">
        <v>38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4" customHeight="1" x14ac:dyDescent="0.4">
      <c r="A27" s="35">
        <v>22</v>
      </c>
      <c r="B27" s="47" t="s">
        <v>54</v>
      </c>
      <c r="C27" s="21"/>
      <c r="D27" s="37">
        <v>72</v>
      </c>
      <c r="E27" s="38"/>
      <c r="F27" s="38">
        <v>7</v>
      </c>
      <c r="G27" s="38">
        <f t="shared" si="0"/>
        <v>7</v>
      </c>
      <c r="H27" s="38"/>
      <c r="I27" s="38">
        <v>8</v>
      </c>
      <c r="J27" s="38">
        <f t="shared" si="1"/>
        <v>8</v>
      </c>
      <c r="K27" s="39">
        <f t="shared" si="6"/>
        <v>0</v>
      </c>
      <c r="L27" s="39">
        <f t="shared" si="6"/>
        <v>87.5</v>
      </c>
      <c r="M27" s="39">
        <f t="shared" si="3"/>
        <v>87.5</v>
      </c>
      <c r="N27" s="40">
        <f t="shared" si="4"/>
        <v>5</v>
      </c>
      <c r="O27" s="41" t="str">
        <f t="shared" si="5"/>
        <v>ü</v>
      </c>
      <c r="P27" s="39">
        <v>100</v>
      </c>
      <c r="Q27" s="38" t="s">
        <v>38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3.25" customHeight="1" x14ac:dyDescent="0.4">
      <c r="A28" s="35">
        <v>23</v>
      </c>
      <c r="B28" s="36" t="s">
        <v>55</v>
      </c>
      <c r="C28" s="21"/>
      <c r="D28" s="37">
        <v>72</v>
      </c>
      <c r="E28" s="38"/>
      <c r="F28" s="38">
        <v>4</v>
      </c>
      <c r="G28" s="38">
        <f t="shared" si="0"/>
        <v>4</v>
      </c>
      <c r="H28" s="38"/>
      <c r="I28" s="38">
        <v>4</v>
      </c>
      <c r="J28" s="38">
        <f t="shared" si="1"/>
        <v>4</v>
      </c>
      <c r="K28" s="39">
        <f t="shared" si="6"/>
        <v>0</v>
      </c>
      <c r="L28" s="39">
        <f t="shared" si="6"/>
        <v>100</v>
      </c>
      <c r="M28" s="39">
        <f t="shared" si="3"/>
        <v>100</v>
      </c>
      <c r="N28" s="40">
        <f t="shared" si="4"/>
        <v>5</v>
      </c>
      <c r="O28" s="41" t="str">
        <f t="shared" si="5"/>
        <v>ü</v>
      </c>
      <c r="P28" s="39">
        <v>100</v>
      </c>
      <c r="Q28" s="38" t="s">
        <v>25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 x14ac:dyDescent="0.4">
      <c r="A29" s="35">
        <v>24</v>
      </c>
      <c r="B29" s="36" t="s">
        <v>56</v>
      </c>
      <c r="C29" s="21"/>
      <c r="D29" s="37">
        <v>72</v>
      </c>
      <c r="E29" s="38"/>
      <c r="F29" s="38">
        <v>20</v>
      </c>
      <c r="G29" s="38">
        <f t="shared" si="0"/>
        <v>20</v>
      </c>
      <c r="H29" s="38"/>
      <c r="I29" s="38">
        <v>20</v>
      </c>
      <c r="J29" s="38">
        <f t="shared" si="1"/>
        <v>20</v>
      </c>
      <c r="K29" s="39">
        <f t="shared" si="6"/>
        <v>0</v>
      </c>
      <c r="L29" s="39">
        <f t="shared" si="6"/>
        <v>100</v>
      </c>
      <c r="M29" s="39">
        <f t="shared" si="3"/>
        <v>100</v>
      </c>
      <c r="N29" s="40">
        <f t="shared" si="4"/>
        <v>5</v>
      </c>
      <c r="O29" s="41" t="str">
        <f t="shared" si="5"/>
        <v>ü</v>
      </c>
      <c r="P29" s="39">
        <v>100</v>
      </c>
      <c r="Q29" s="38" t="s">
        <v>25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3.25" customHeight="1" x14ac:dyDescent="0.4">
      <c r="A30" s="35">
        <v>25</v>
      </c>
      <c r="B30" s="48" t="s">
        <v>57</v>
      </c>
      <c r="C30" s="21"/>
      <c r="D30" s="37">
        <v>45</v>
      </c>
      <c r="E30" s="38">
        <v>64</v>
      </c>
      <c r="F30" s="38">
        <v>25</v>
      </c>
      <c r="G30" s="38">
        <f t="shared" si="0"/>
        <v>89</v>
      </c>
      <c r="H30" s="38">
        <v>64</v>
      </c>
      <c r="I30" s="38">
        <v>25</v>
      </c>
      <c r="J30" s="38">
        <f t="shared" si="1"/>
        <v>89</v>
      </c>
      <c r="K30" s="39">
        <f t="shared" si="6"/>
        <v>100</v>
      </c>
      <c r="L30" s="39">
        <f t="shared" si="6"/>
        <v>100</v>
      </c>
      <c r="M30" s="39">
        <f t="shared" si="3"/>
        <v>100</v>
      </c>
      <c r="N30" s="40">
        <f>IF(M30=0,0,IF(M30="N/A",1,IF(M30&lt;=S$13,1,IF(M30=T$13,2,IF(M30&lt;T$13,(((M30-S$13)/W$11)+1),IF(M30=U$13,3,IF(M30&lt;U$13,(((M30-T$13)/W$11)+2),IF(M30=V$13,4,IF(M30&lt;V$13,(((M30-U$13)/W$11)+3),IF(M30&gt;=W$13,5,IF(M30&lt;W$13,(((M30-V$13)/W$11)+4),0)))))))))))</f>
        <v>5</v>
      </c>
      <c r="O30" s="41" t="str">
        <f t="shared" si="5"/>
        <v>ü</v>
      </c>
      <c r="P30" s="39">
        <v>100</v>
      </c>
      <c r="Q30" s="38" t="s">
        <v>25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3.25" customHeight="1" x14ac:dyDescent="0.4">
      <c r="A31" s="35">
        <v>26</v>
      </c>
      <c r="B31" s="36" t="s">
        <v>58</v>
      </c>
      <c r="C31" s="21"/>
      <c r="D31" s="37">
        <v>72</v>
      </c>
      <c r="E31" s="38"/>
      <c r="F31" s="38">
        <v>27</v>
      </c>
      <c r="G31" s="38">
        <f t="shared" si="0"/>
        <v>27</v>
      </c>
      <c r="H31" s="38"/>
      <c r="I31" s="38">
        <v>36</v>
      </c>
      <c r="J31" s="38">
        <f t="shared" si="1"/>
        <v>36</v>
      </c>
      <c r="K31" s="39">
        <f t="shared" si="6"/>
        <v>0</v>
      </c>
      <c r="L31" s="39">
        <f t="shared" si="6"/>
        <v>75</v>
      </c>
      <c r="M31" s="39">
        <f t="shared" si="3"/>
        <v>75</v>
      </c>
      <c r="N31" s="40">
        <f t="shared" ref="N31:N35" si="7">IF(M31=0,0,IF(M31="N/A",1,IF(M31&lt;=S$8,1,IF(M31=T$8,2,IF(M31&lt;T$8,(((M31-S$8)/W$6)+1),IF(M31=U$8,3,IF(M31&lt;U$8,(((M31-T$8)/W$6)+2),IF(M31=V$8,4,IF(M31&lt;V$8,(((M31-U$8)/W$6)+3),IF(M31&gt;=W$8,5,IF(M31&lt;W$8,(((M31-V$8)/W$6)+4),0)))))))))))</f>
        <v>5</v>
      </c>
      <c r="O31" s="41" t="str">
        <f t="shared" si="5"/>
        <v>ü</v>
      </c>
      <c r="P31" s="39">
        <v>75</v>
      </c>
      <c r="Q31" s="38" t="s">
        <v>25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24" customHeight="1" x14ac:dyDescent="0.4">
      <c r="A32" s="35">
        <v>27</v>
      </c>
      <c r="B32" s="36" t="s">
        <v>59</v>
      </c>
      <c r="C32" s="21"/>
      <c r="D32" s="37">
        <v>72</v>
      </c>
      <c r="E32" s="38"/>
      <c r="F32" s="38">
        <v>14</v>
      </c>
      <c r="G32" s="38">
        <f t="shared" si="0"/>
        <v>14</v>
      </c>
      <c r="H32" s="38"/>
      <c r="I32" s="38">
        <v>14</v>
      </c>
      <c r="J32" s="38">
        <f t="shared" si="1"/>
        <v>14</v>
      </c>
      <c r="K32" s="39">
        <f t="shared" si="6"/>
        <v>0</v>
      </c>
      <c r="L32" s="39">
        <f t="shared" si="6"/>
        <v>100</v>
      </c>
      <c r="M32" s="39">
        <f t="shared" si="3"/>
        <v>100</v>
      </c>
      <c r="N32" s="40">
        <f t="shared" si="7"/>
        <v>5</v>
      </c>
      <c r="O32" s="41" t="str">
        <f t="shared" si="5"/>
        <v>ü</v>
      </c>
      <c r="P32" s="39">
        <v>100</v>
      </c>
      <c r="Q32" s="38" t="s">
        <v>25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24" customHeight="1" x14ac:dyDescent="0.4">
      <c r="A33" s="35">
        <v>28</v>
      </c>
      <c r="B33" s="36" t="s">
        <v>60</v>
      </c>
      <c r="C33" s="21"/>
      <c r="D33" s="37">
        <v>72</v>
      </c>
      <c r="E33" s="38"/>
      <c r="F33" s="38">
        <v>1</v>
      </c>
      <c r="G33" s="38">
        <f t="shared" si="0"/>
        <v>1</v>
      </c>
      <c r="H33" s="38"/>
      <c r="I33" s="38">
        <v>3</v>
      </c>
      <c r="J33" s="38">
        <f t="shared" si="1"/>
        <v>3</v>
      </c>
      <c r="K33" s="39">
        <f t="shared" si="6"/>
        <v>0</v>
      </c>
      <c r="L33" s="39">
        <f t="shared" si="6"/>
        <v>33.33</v>
      </c>
      <c r="M33" s="39">
        <f t="shared" si="3"/>
        <v>33.33</v>
      </c>
      <c r="N33" s="40">
        <f t="shared" si="7"/>
        <v>1</v>
      </c>
      <c r="O33" s="41" t="str">
        <f t="shared" si="5"/>
        <v>û</v>
      </c>
      <c r="P33" s="39">
        <v>100</v>
      </c>
      <c r="Q33" s="38" t="s">
        <v>38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3.25" customHeight="1" x14ac:dyDescent="0.4">
      <c r="A34" s="35">
        <v>29</v>
      </c>
      <c r="B34" s="36" t="s">
        <v>61</v>
      </c>
      <c r="C34" s="21"/>
      <c r="D34" s="37">
        <v>72</v>
      </c>
      <c r="E34" s="38"/>
      <c r="F34" s="38">
        <v>12</v>
      </c>
      <c r="G34" s="38">
        <f t="shared" si="0"/>
        <v>12</v>
      </c>
      <c r="H34" s="38"/>
      <c r="I34" s="38">
        <v>12</v>
      </c>
      <c r="J34" s="38">
        <f t="shared" si="1"/>
        <v>12</v>
      </c>
      <c r="K34" s="39">
        <f t="shared" si="6"/>
        <v>0</v>
      </c>
      <c r="L34" s="39">
        <f t="shared" si="6"/>
        <v>100</v>
      </c>
      <c r="M34" s="39">
        <f t="shared" si="3"/>
        <v>100</v>
      </c>
      <c r="N34" s="40">
        <f t="shared" si="7"/>
        <v>5</v>
      </c>
      <c r="O34" s="41" t="str">
        <f t="shared" si="5"/>
        <v>ü</v>
      </c>
      <c r="P34" s="39">
        <v>100</v>
      </c>
      <c r="Q34" s="38" t="s">
        <v>25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" customHeight="1" x14ac:dyDescent="0.4">
      <c r="A35" s="49" t="s">
        <v>62</v>
      </c>
      <c r="B35" s="20"/>
      <c r="C35" s="21"/>
      <c r="D35" s="50">
        <v>72</v>
      </c>
      <c r="E35" s="51">
        <f t="shared" ref="E35:J35" si="8">SUM(E6:E34)</f>
        <v>602</v>
      </c>
      <c r="F35" s="51">
        <f t="shared" si="8"/>
        <v>620</v>
      </c>
      <c r="G35" s="51">
        <f t="shared" si="8"/>
        <v>1222</v>
      </c>
      <c r="H35" s="51">
        <f t="shared" si="8"/>
        <v>723</v>
      </c>
      <c r="I35" s="51">
        <f t="shared" si="8"/>
        <v>672</v>
      </c>
      <c r="J35" s="51">
        <f t="shared" si="8"/>
        <v>1395</v>
      </c>
      <c r="K35" s="52">
        <f t="shared" si="6"/>
        <v>83.26</v>
      </c>
      <c r="L35" s="52">
        <f t="shared" si="6"/>
        <v>92.26</v>
      </c>
      <c r="M35" s="52">
        <f t="shared" si="3"/>
        <v>87.6</v>
      </c>
      <c r="N35" s="53">
        <f t="shared" si="7"/>
        <v>5</v>
      </c>
      <c r="O35" s="54" t="str">
        <f t="shared" si="5"/>
        <v>ü</v>
      </c>
      <c r="P35" s="51"/>
      <c r="Q35" s="51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" customHeight="1" x14ac:dyDescent="0.4">
      <c r="A36" s="5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4" customHeight="1" x14ac:dyDescent="0.4">
      <c r="A37" s="56" t="s">
        <v>63</v>
      </c>
      <c r="B37" s="5"/>
      <c r="C37" s="57" t="s">
        <v>64</v>
      </c>
      <c r="D37" s="2"/>
      <c r="E37" s="2"/>
      <c r="F37" s="2"/>
      <c r="G37" s="2"/>
      <c r="H37" s="2"/>
      <c r="I37" s="5"/>
      <c r="J37" s="58" t="s">
        <v>2</v>
      </c>
      <c r="K37" s="21"/>
      <c r="L37" s="59" t="s">
        <v>65</v>
      </c>
      <c r="M37" s="60" t="s">
        <v>17</v>
      </c>
      <c r="N37" s="61" t="s">
        <v>18</v>
      </c>
      <c r="O37" s="21"/>
      <c r="P37" s="62" t="s">
        <v>19</v>
      </c>
      <c r="Q37" s="21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" customHeight="1" x14ac:dyDescent="0.4">
      <c r="A38" s="32"/>
      <c r="B38" s="26"/>
      <c r="C38" s="32"/>
      <c r="D38" s="10"/>
      <c r="E38" s="10"/>
      <c r="F38" s="10"/>
      <c r="G38" s="10"/>
      <c r="H38" s="10"/>
      <c r="I38" s="26"/>
      <c r="J38" s="63">
        <v>3</v>
      </c>
      <c r="K38" s="21"/>
      <c r="L38" s="64">
        <v>3</v>
      </c>
      <c r="M38" s="41" t="str">
        <f>IF(L38=5,"ü","û")</f>
        <v>û</v>
      </c>
      <c r="N38" s="65">
        <v>3</v>
      </c>
      <c r="O38" s="21"/>
      <c r="P38" s="66" t="s">
        <v>25</v>
      </c>
      <c r="Q38" s="21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" customHeight="1" x14ac:dyDescent="0.4">
      <c r="A39" s="5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" customHeight="1" x14ac:dyDescent="0.4">
      <c r="A40" s="5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" customHeight="1" x14ac:dyDescent="0.4">
      <c r="A41" s="5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" customHeight="1" x14ac:dyDescent="0.4">
      <c r="A42" s="5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" customHeight="1" x14ac:dyDescent="0.4">
      <c r="A43" s="5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" customHeight="1" x14ac:dyDescent="0.4">
      <c r="A44" s="55" t="str">
        <f t="shared" ref="A44:M59" si="9">A4</f>
        <v>ลำดับ</v>
      </c>
      <c r="B44" s="7" t="str">
        <f t="shared" si="9"/>
        <v>หน่วยงาน</v>
      </c>
      <c r="C44" s="7">
        <f t="shared" si="9"/>
        <v>0</v>
      </c>
      <c r="D44" s="7" t="str">
        <f t="shared" si="9"/>
        <v>เป้าหมาย</v>
      </c>
      <c r="E44" s="7" t="str">
        <f t="shared" si="9"/>
        <v>จำนวนบุคลากรที่สอบผ่านมาตรฐานภาษาอังกฤษ</v>
      </c>
      <c r="F44" s="7">
        <f t="shared" si="9"/>
        <v>0</v>
      </c>
      <c r="G44" s="7">
        <f t="shared" si="9"/>
        <v>0</v>
      </c>
      <c r="H44" s="7" t="str">
        <f t="shared" si="9"/>
        <v>จำนวนบุคลากรที่เข้าสอบทั้งหมด</v>
      </c>
      <c r="I44" s="7">
        <f t="shared" si="9"/>
        <v>0</v>
      </c>
      <c r="J44" s="7">
        <f t="shared" si="9"/>
        <v>0</v>
      </c>
      <c r="K44" s="7" t="str">
        <f t="shared" si="9"/>
        <v>คิดเป็นร้อยละ</v>
      </c>
      <c r="L44" s="7">
        <f t="shared" si="9"/>
        <v>0</v>
      </c>
      <c r="M44" s="7">
        <f t="shared" si="9"/>
        <v>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" customHeight="1" x14ac:dyDescent="0.4">
      <c r="A45" s="55">
        <f t="shared" si="9"/>
        <v>0</v>
      </c>
      <c r="B45" s="7">
        <f t="shared" si="9"/>
        <v>0</v>
      </c>
      <c r="C45" s="7" t="s">
        <v>11</v>
      </c>
      <c r="D45" s="7">
        <f t="shared" si="9"/>
        <v>0</v>
      </c>
      <c r="E45" s="7" t="str">
        <f t="shared" si="9"/>
        <v>สายวิชาการ</v>
      </c>
      <c r="F45" s="7" t="str">
        <f t="shared" si="9"/>
        <v>สายสนับสนุน</v>
      </c>
      <c r="G45" s="67" t="s">
        <v>66</v>
      </c>
      <c r="H45" s="7" t="str">
        <f t="shared" si="9"/>
        <v>สายวิชาการ</v>
      </c>
      <c r="I45" s="7" t="str">
        <f t="shared" si="9"/>
        <v>สายสนับสนุน</v>
      </c>
      <c r="J45" s="7" t="s">
        <v>14</v>
      </c>
      <c r="K45" s="7" t="str">
        <f t="shared" si="9"/>
        <v>สายวิชาการ</v>
      </c>
      <c r="L45" s="7" t="str">
        <f t="shared" si="9"/>
        <v>สายสนับสนุน</v>
      </c>
      <c r="M45" s="7" t="s">
        <v>15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" customHeight="1" x14ac:dyDescent="0.4">
      <c r="A46" s="55">
        <f t="shared" si="9"/>
        <v>1</v>
      </c>
      <c r="B46" s="7" t="str">
        <f t="shared" si="9"/>
        <v>1) คณะครุศาสตร์</v>
      </c>
      <c r="C46" s="7" t="s">
        <v>67</v>
      </c>
      <c r="D46" s="68">
        <f t="shared" si="9"/>
        <v>72</v>
      </c>
      <c r="E46" s="7">
        <f t="shared" si="9"/>
        <v>45</v>
      </c>
      <c r="F46" s="7">
        <f t="shared" si="9"/>
        <v>19</v>
      </c>
      <c r="G46" s="7">
        <f t="shared" si="9"/>
        <v>64</v>
      </c>
      <c r="H46" s="7">
        <f t="shared" si="9"/>
        <v>52</v>
      </c>
      <c r="I46" s="7">
        <f t="shared" si="9"/>
        <v>19</v>
      </c>
      <c r="J46" s="7">
        <f t="shared" si="9"/>
        <v>71</v>
      </c>
      <c r="K46" s="42">
        <f t="shared" si="9"/>
        <v>86.54</v>
      </c>
      <c r="L46" s="42">
        <f t="shared" si="9"/>
        <v>100</v>
      </c>
      <c r="M46" s="42">
        <f t="shared" si="9"/>
        <v>90.14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" customHeight="1" x14ac:dyDescent="0.4">
      <c r="A47" s="55">
        <f t="shared" si="9"/>
        <v>2</v>
      </c>
      <c r="B47" s="7" t="str">
        <f t="shared" si="9"/>
        <v>2) คณะวิทยาศาสตร์และเทคโนโลยี</v>
      </c>
      <c r="C47" s="7" t="s">
        <v>68</v>
      </c>
      <c r="D47" s="68">
        <f t="shared" si="9"/>
        <v>72</v>
      </c>
      <c r="E47" s="7">
        <f t="shared" si="9"/>
        <v>90</v>
      </c>
      <c r="F47" s="7">
        <f t="shared" si="9"/>
        <v>27</v>
      </c>
      <c r="G47" s="7">
        <f t="shared" si="9"/>
        <v>117</v>
      </c>
      <c r="H47" s="7">
        <f t="shared" si="9"/>
        <v>103</v>
      </c>
      <c r="I47" s="7">
        <f t="shared" si="9"/>
        <v>30</v>
      </c>
      <c r="J47" s="7">
        <f t="shared" si="9"/>
        <v>133</v>
      </c>
      <c r="K47" s="42">
        <f t="shared" si="9"/>
        <v>87.38</v>
      </c>
      <c r="L47" s="42">
        <f t="shared" si="9"/>
        <v>90</v>
      </c>
      <c r="M47" s="42">
        <f t="shared" si="9"/>
        <v>87.97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" customHeight="1" x14ac:dyDescent="0.4">
      <c r="A48" s="55">
        <f t="shared" si="9"/>
        <v>3</v>
      </c>
      <c r="B48" s="7" t="str">
        <f t="shared" si="9"/>
        <v>3) คณะมนุษยศาสตร์และสังคมศาสตร์</v>
      </c>
      <c r="C48" s="7" t="s">
        <v>69</v>
      </c>
      <c r="D48" s="68">
        <f t="shared" si="9"/>
        <v>72</v>
      </c>
      <c r="E48" s="7">
        <f t="shared" si="9"/>
        <v>29</v>
      </c>
      <c r="F48" s="7">
        <f t="shared" si="9"/>
        <v>24</v>
      </c>
      <c r="G48" s="7">
        <f t="shared" si="9"/>
        <v>53</v>
      </c>
      <c r="H48" s="7">
        <f t="shared" si="9"/>
        <v>44</v>
      </c>
      <c r="I48" s="7">
        <f t="shared" si="9"/>
        <v>24</v>
      </c>
      <c r="J48" s="7">
        <f t="shared" si="9"/>
        <v>68</v>
      </c>
      <c r="K48" s="42">
        <f t="shared" si="9"/>
        <v>65.91</v>
      </c>
      <c r="L48" s="42">
        <f t="shared" si="9"/>
        <v>100</v>
      </c>
      <c r="M48" s="42">
        <f t="shared" si="9"/>
        <v>77.94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" customHeight="1" x14ac:dyDescent="0.4">
      <c r="A49" s="55">
        <f t="shared" si="9"/>
        <v>4</v>
      </c>
      <c r="B49" s="7" t="str">
        <f t="shared" si="9"/>
        <v>4) คณะวิทยาการจัดการ</v>
      </c>
      <c r="C49" s="7" t="s">
        <v>70</v>
      </c>
      <c r="D49" s="68">
        <f t="shared" si="9"/>
        <v>72</v>
      </c>
      <c r="E49" s="7">
        <f t="shared" si="9"/>
        <v>38</v>
      </c>
      <c r="F49" s="7">
        <f t="shared" si="9"/>
        <v>25</v>
      </c>
      <c r="G49" s="7">
        <f t="shared" si="9"/>
        <v>63</v>
      </c>
      <c r="H49" s="7">
        <f t="shared" si="9"/>
        <v>45</v>
      </c>
      <c r="I49" s="7">
        <f t="shared" si="9"/>
        <v>25</v>
      </c>
      <c r="J49" s="7">
        <f t="shared" si="9"/>
        <v>70</v>
      </c>
      <c r="K49" s="42">
        <f t="shared" si="9"/>
        <v>84.44</v>
      </c>
      <c r="L49" s="42">
        <f t="shared" si="9"/>
        <v>100</v>
      </c>
      <c r="M49" s="42">
        <f t="shared" si="9"/>
        <v>90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" customHeight="1" x14ac:dyDescent="0.4">
      <c r="A50" s="55">
        <f t="shared" si="9"/>
        <v>5</v>
      </c>
      <c r="B50" s="7" t="str">
        <f t="shared" si="9"/>
        <v>5) คณะเทคโนโลยีอุตสาหกรรม</v>
      </c>
      <c r="C50" s="7" t="s">
        <v>71</v>
      </c>
      <c r="D50" s="68">
        <f t="shared" si="9"/>
        <v>72</v>
      </c>
      <c r="E50" s="7">
        <f t="shared" si="9"/>
        <v>25</v>
      </c>
      <c r="F50" s="7">
        <f t="shared" si="9"/>
        <v>13</v>
      </c>
      <c r="G50" s="7">
        <f t="shared" si="9"/>
        <v>38</v>
      </c>
      <c r="H50" s="7">
        <f t="shared" si="9"/>
        <v>37</v>
      </c>
      <c r="I50" s="7">
        <f t="shared" si="9"/>
        <v>15</v>
      </c>
      <c r="J50" s="7">
        <f t="shared" si="9"/>
        <v>52</v>
      </c>
      <c r="K50" s="42">
        <f t="shared" si="9"/>
        <v>67.569999999999993</v>
      </c>
      <c r="L50" s="42">
        <f t="shared" si="9"/>
        <v>86.67</v>
      </c>
      <c r="M50" s="42">
        <f t="shared" si="9"/>
        <v>73.08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" customHeight="1" x14ac:dyDescent="0.4">
      <c r="A51" s="55">
        <f t="shared" si="9"/>
        <v>6</v>
      </c>
      <c r="B51" s="7" t="str">
        <f t="shared" si="9"/>
        <v>6) คณะศิลปกรรมศาสตร์</v>
      </c>
      <c r="C51" s="7" t="s">
        <v>72</v>
      </c>
      <c r="D51" s="68">
        <f t="shared" si="9"/>
        <v>72</v>
      </c>
      <c r="E51" s="7">
        <f t="shared" si="9"/>
        <v>35</v>
      </c>
      <c r="F51" s="7">
        <f t="shared" si="9"/>
        <v>20</v>
      </c>
      <c r="G51" s="7">
        <f t="shared" si="9"/>
        <v>55</v>
      </c>
      <c r="H51" s="7">
        <f t="shared" si="9"/>
        <v>45</v>
      </c>
      <c r="I51" s="7">
        <f t="shared" si="9"/>
        <v>20</v>
      </c>
      <c r="J51" s="7">
        <f t="shared" si="9"/>
        <v>65</v>
      </c>
      <c r="K51" s="42">
        <f t="shared" si="9"/>
        <v>77.78</v>
      </c>
      <c r="L51" s="42">
        <f t="shared" si="9"/>
        <v>100</v>
      </c>
      <c r="M51" s="42">
        <f t="shared" si="9"/>
        <v>84.62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" customHeight="1" x14ac:dyDescent="0.4">
      <c r="A52" s="55">
        <f t="shared" si="9"/>
        <v>7</v>
      </c>
      <c r="B52" s="7" t="str">
        <f t="shared" si="9"/>
        <v>7)  บัณฑิตวิทยาลัย</v>
      </c>
      <c r="C52" s="7" t="s">
        <v>73</v>
      </c>
      <c r="D52" s="68">
        <f t="shared" si="9"/>
        <v>72</v>
      </c>
      <c r="E52" s="7">
        <f t="shared" si="9"/>
        <v>20</v>
      </c>
      <c r="F52" s="7">
        <f t="shared" si="9"/>
        <v>18</v>
      </c>
      <c r="G52" s="7">
        <f t="shared" si="9"/>
        <v>38</v>
      </c>
      <c r="H52" s="7">
        <f t="shared" si="9"/>
        <v>20</v>
      </c>
      <c r="I52" s="7">
        <f t="shared" si="9"/>
        <v>19</v>
      </c>
      <c r="J52" s="7">
        <f t="shared" si="9"/>
        <v>39</v>
      </c>
      <c r="K52" s="42">
        <f t="shared" si="9"/>
        <v>100</v>
      </c>
      <c r="L52" s="42">
        <f t="shared" si="9"/>
        <v>94.74</v>
      </c>
      <c r="M52" s="42">
        <f t="shared" si="9"/>
        <v>97.44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" customHeight="1" x14ac:dyDescent="0.4">
      <c r="A53" s="55">
        <f t="shared" si="9"/>
        <v>8</v>
      </c>
      <c r="B53" s="7" t="str">
        <f t="shared" si="9"/>
        <v>8)  วิทยาลัยนวัตกรรมและการจัดการ</v>
      </c>
      <c r="C53" s="7" t="s">
        <v>74</v>
      </c>
      <c r="D53" s="68">
        <f t="shared" si="9"/>
        <v>72</v>
      </c>
      <c r="E53" s="7">
        <f t="shared" si="9"/>
        <v>42</v>
      </c>
      <c r="F53" s="7">
        <f t="shared" si="9"/>
        <v>19</v>
      </c>
      <c r="G53" s="7">
        <f t="shared" si="9"/>
        <v>61</v>
      </c>
      <c r="H53" s="7">
        <f t="shared" si="9"/>
        <v>49</v>
      </c>
      <c r="I53" s="7">
        <f t="shared" si="9"/>
        <v>20</v>
      </c>
      <c r="J53" s="7">
        <f t="shared" si="9"/>
        <v>69</v>
      </c>
      <c r="K53" s="42">
        <f t="shared" si="9"/>
        <v>85.71</v>
      </c>
      <c r="L53" s="42">
        <f t="shared" si="9"/>
        <v>95</v>
      </c>
      <c r="M53" s="42">
        <f t="shared" si="9"/>
        <v>88.41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" customHeight="1" x14ac:dyDescent="0.4">
      <c r="A54" s="55">
        <f t="shared" si="9"/>
        <v>9</v>
      </c>
      <c r="B54" s="7" t="str">
        <f t="shared" si="9"/>
        <v>9)  วิทยาลัยพยาบาลและสุขภาพ</v>
      </c>
      <c r="C54" s="7" t="s">
        <v>75</v>
      </c>
      <c r="D54" s="68">
        <f t="shared" si="9"/>
        <v>72</v>
      </c>
      <c r="E54" s="7">
        <f t="shared" si="9"/>
        <v>28</v>
      </c>
      <c r="F54" s="7">
        <f t="shared" si="9"/>
        <v>8</v>
      </c>
      <c r="G54" s="7">
        <f t="shared" si="9"/>
        <v>36</v>
      </c>
      <c r="H54" s="7">
        <f t="shared" si="9"/>
        <v>28</v>
      </c>
      <c r="I54" s="7">
        <f t="shared" si="9"/>
        <v>13</v>
      </c>
      <c r="J54" s="7">
        <f t="shared" si="9"/>
        <v>41</v>
      </c>
      <c r="K54" s="42">
        <f t="shared" si="9"/>
        <v>100</v>
      </c>
      <c r="L54" s="42">
        <f t="shared" si="9"/>
        <v>61.54</v>
      </c>
      <c r="M54" s="42">
        <f t="shared" si="9"/>
        <v>87.8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" customHeight="1" x14ac:dyDescent="0.4">
      <c r="A55" s="55">
        <f t="shared" si="9"/>
        <v>10</v>
      </c>
      <c r="B55" s="7" t="str">
        <f t="shared" si="9"/>
        <v>10) วิทยาลัยสหเวชศาสตร์</v>
      </c>
      <c r="C55" s="7" t="s">
        <v>76</v>
      </c>
      <c r="D55" s="68">
        <f t="shared" si="9"/>
        <v>72</v>
      </c>
      <c r="E55" s="7">
        <f t="shared" si="9"/>
        <v>29</v>
      </c>
      <c r="F55" s="7">
        <f t="shared" si="9"/>
        <v>17</v>
      </c>
      <c r="G55" s="7">
        <f t="shared" si="9"/>
        <v>46</v>
      </c>
      <c r="H55" s="7">
        <f t="shared" si="9"/>
        <v>38</v>
      </c>
      <c r="I55" s="7">
        <f t="shared" si="9"/>
        <v>22</v>
      </c>
      <c r="J55" s="7">
        <f t="shared" si="9"/>
        <v>60</v>
      </c>
      <c r="K55" s="42">
        <f t="shared" si="9"/>
        <v>76.319999999999993</v>
      </c>
      <c r="L55" s="42">
        <f t="shared" si="9"/>
        <v>77.27</v>
      </c>
      <c r="M55" s="42">
        <f t="shared" si="9"/>
        <v>76.67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" customHeight="1" x14ac:dyDescent="0.4">
      <c r="A56" s="55">
        <f t="shared" si="9"/>
        <v>11</v>
      </c>
      <c r="B56" s="7" t="str">
        <f t="shared" si="9"/>
        <v>11) วิทยาลัยโลจิสติกส์และซัพพลายเชน</v>
      </c>
      <c r="C56" s="7" t="s">
        <v>77</v>
      </c>
      <c r="D56" s="68">
        <f t="shared" si="9"/>
        <v>72</v>
      </c>
      <c r="E56" s="7">
        <f t="shared" si="9"/>
        <v>42</v>
      </c>
      <c r="F56" s="7">
        <f t="shared" si="9"/>
        <v>23</v>
      </c>
      <c r="G56" s="7">
        <f t="shared" si="9"/>
        <v>65</v>
      </c>
      <c r="H56" s="7">
        <f t="shared" si="9"/>
        <v>51</v>
      </c>
      <c r="I56" s="7">
        <f t="shared" si="9"/>
        <v>29</v>
      </c>
      <c r="J56" s="7">
        <f t="shared" si="9"/>
        <v>80</v>
      </c>
      <c r="K56" s="42">
        <f t="shared" si="9"/>
        <v>82.35</v>
      </c>
      <c r="L56" s="42">
        <f t="shared" si="9"/>
        <v>79.31</v>
      </c>
      <c r="M56" s="42">
        <f t="shared" si="9"/>
        <v>81.25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" customHeight="1" x14ac:dyDescent="0.4">
      <c r="A57" s="55">
        <f t="shared" si="9"/>
        <v>12</v>
      </c>
      <c r="B57" s="7" t="str">
        <f t="shared" si="9"/>
        <v>12) วิทยาลัยสถาปัตยกรรมศาสตร์</v>
      </c>
      <c r="C57" s="7" t="s">
        <v>78</v>
      </c>
      <c r="D57" s="68">
        <f t="shared" si="9"/>
        <v>72</v>
      </c>
      <c r="E57" s="7">
        <f t="shared" si="9"/>
        <v>5</v>
      </c>
      <c r="F57" s="7">
        <f t="shared" si="9"/>
        <v>4</v>
      </c>
      <c r="G57" s="7">
        <f t="shared" si="9"/>
        <v>9</v>
      </c>
      <c r="H57" s="7">
        <f t="shared" si="9"/>
        <v>6</v>
      </c>
      <c r="I57" s="7">
        <f t="shared" si="9"/>
        <v>4</v>
      </c>
      <c r="J57" s="7">
        <f t="shared" si="9"/>
        <v>10</v>
      </c>
      <c r="K57" s="42">
        <f t="shared" si="9"/>
        <v>83.33</v>
      </c>
      <c r="L57" s="42">
        <f t="shared" si="9"/>
        <v>100</v>
      </c>
      <c r="M57" s="42">
        <f t="shared" si="9"/>
        <v>90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" customHeight="1" x14ac:dyDescent="0.4">
      <c r="A58" s="55">
        <f t="shared" si="9"/>
        <v>13</v>
      </c>
      <c r="B58" s="7" t="str">
        <f t="shared" si="9"/>
        <v>13)  วิทยาลัยการเมืองและการปกครอง</v>
      </c>
      <c r="C58" s="7" t="s">
        <v>79</v>
      </c>
      <c r="D58" s="68">
        <f t="shared" si="9"/>
        <v>72</v>
      </c>
      <c r="E58" s="7">
        <f t="shared" si="9"/>
        <v>35</v>
      </c>
      <c r="F58" s="7">
        <f t="shared" si="9"/>
        <v>12</v>
      </c>
      <c r="G58" s="7">
        <f t="shared" si="9"/>
        <v>47</v>
      </c>
      <c r="H58" s="7">
        <f t="shared" si="9"/>
        <v>44</v>
      </c>
      <c r="I58" s="7">
        <f t="shared" si="9"/>
        <v>12</v>
      </c>
      <c r="J58" s="7">
        <f t="shared" si="9"/>
        <v>56</v>
      </c>
      <c r="K58" s="42">
        <f t="shared" si="9"/>
        <v>79.55</v>
      </c>
      <c r="L58" s="42">
        <f t="shared" si="9"/>
        <v>100</v>
      </c>
      <c r="M58" s="42">
        <f t="shared" si="9"/>
        <v>83.93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" customHeight="1" x14ac:dyDescent="0.4">
      <c r="A59" s="55">
        <f t="shared" si="9"/>
        <v>14</v>
      </c>
      <c r="B59" s="7" t="str">
        <f t="shared" si="9"/>
        <v>14) วิทยาลัยการจัดการอุตสาหกรรมบริการ</v>
      </c>
      <c r="C59" s="7" t="s">
        <v>80</v>
      </c>
      <c r="D59" s="68">
        <f t="shared" si="9"/>
        <v>72</v>
      </c>
      <c r="E59" s="7">
        <f t="shared" si="9"/>
        <v>43</v>
      </c>
      <c r="F59" s="7">
        <f t="shared" si="9"/>
        <v>13</v>
      </c>
      <c r="G59" s="7">
        <f t="shared" si="9"/>
        <v>56</v>
      </c>
      <c r="H59" s="7">
        <f t="shared" si="9"/>
        <v>46</v>
      </c>
      <c r="I59" s="7">
        <f t="shared" si="9"/>
        <v>19</v>
      </c>
      <c r="J59" s="7">
        <f t="shared" si="9"/>
        <v>65</v>
      </c>
      <c r="K59" s="42">
        <f t="shared" si="9"/>
        <v>93.48</v>
      </c>
      <c r="L59" s="42">
        <f t="shared" si="9"/>
        <v>68.42</v>
      </c>
      <c r="M59" s="42">
        <f t="shared" si="9"/>
        <v>86.15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" customHeight="1" x14ac:dyDescent="0.4">
      <c r="A60" s="55">
        <f t="shared" ref="A60:B75" si="10">A20</f>
        <v>15</v>
      </c>
      <c r="B60" s="7" t="str">
        <f t="shared" si="10"/>
        <v>15) วิทยาลัยนิเทศศาสตร์</v>
      </c>
      <c r="C60" s="7" t="s">
        <v>81</v>
      </c>
      <c r="D60" s="68">
        <f t="shared" ref="D60:M75" si="11">D20</f>
        <v>72</v>
      </c>
      <c r="E60" s="7">
        <f t="shared" si="11"/>
        <v>14</v>
      </c>
      <c r="F60" s="7">
        <f t="shared" si="11"/>
        <v>6</v>
      </c>
      <c r="G60" s="7">
        <f t="shared" si="11"/>
        <v>20</v>
      </c>
      <c r="H60" s="7">
        <f t="shared" si="11"/>
        <v>33</v>
      </c>
      <c r="I60" s="7">
        <f t="shared" si="11"/>
        <v>12</v>
      </c>
      <c r="J60" s="7">
        <f t="shared" si="11"/>
        <v>45</v>
      </c>
      <c r="K60" s="42">
        <f t="shared" si="11"/>
        <v>42.42</v>
      </c>
      <c r="L60" s="42">
        <f t="shared" si="11"/>
        <v>50</v>
      </c>
      <c r="M60" s="42">
        <f t="shared" si="11"/>
        <v>44.44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" customHeight="1" x14ac:dyDescent="0.4">
      <c r="A61" s="55">
        <f t="shared" si="10"/>
        <v>16</v>
      </c>
      <c r="B61" s="7" t="str">
        <f t="shared" si="10"/>
        <v>16) ศูนย์การศึกษา จ. อุดรธานี</v>
      </c>
      <c r="C61" s="7" t="s">
        <v>82</v>
      </c>
      <c r="D61" s="68">
        <f t="shared" si="11"/>
        <v>72</v>
      </c>
      <c r="E61" s="7">
        <f t="shared" si="11"/>
        <v>18</v>
      </c>
      <c r="F61" s="7">
        <f t="shared" si="11"/>
        <v>12</v>
      </c>
      <c r="G61" s="7">
        <f t="shared" si="11"/>
        <v>30</v>
      </c>
      <c r="H61" s="7">
        <f t="shared" si="11"/>
        <v>18</v>
      </c>
      <c r="I61" s="7">
        <f t="shared" si="11"/>
        <v>12</v>
      </c>
      <c r="J61" s="7">
        <f t="shared" si="11"/>
        <v>30</v>
      </c>
      <c r="K61" s="42">
        <f t="shared" si="11"/>
        <v>100</v>
      </c>
      <c r="L61" s="42">
        <f t="shared" si="11"/>
        <v>100</v>
      </c>
      <c r="M61" s="42">
        <f t="shared" si="11"/>
        <v>100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" customHeight="1" x14ac:dyDescent="0.4">
      <c r="A62" s="55">
        <f t="shared" si="10"/>
        <v>17</v>
      </c>
      <c r="B62" s="7" t="str">
        <f t="shared" si="10"/>
        <v>17) สำนักงานอธิการบดี</v>
      </c>
      <c r="C62" s="7" t="s">
        <v>83</v>
      </c>
      <c r="D62" s="68">
        <f t="shared" si="11"/>
        <v>72</v>
      </c>
      <c r="E62" s="7">
        <f t="shared" si="11"/>
        <v>0</v>
      </c>
      <c r="F62" s="7">
        <f t="shared" si="11"/>
        <v>164</v>
      </c>
      <c r="G62" s="7">
        <f t="shared" si="11"/>
        <v>164</v>
      </c>
      <c r="H62" s="7">
        <f t="shared" si="11"/>
        <v>0</v>
      </c>
      <c r="I62" s="7">
        <f t="shared" si="11"/>
        <v>164</v>
      </c>
      <c r="J62" s="7">
        <f t="shared" si="11"/>
        <v>164</v>
      </c>
      <c r="K62" s="42">
        <f t="shared" si="11"/>
        <v>0</v>
      </c>
      <c r="L62" s="42">
        <f t="shared" si="11"/>
        <v>100</v>
      </c>
      <c r="M62" s="42">
        <f t="shared" si="11"/>
        <v>100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" customHeight="1" x14ac:dyDescent="0.4">
      <c r="A63" s="55">
        <f t="shared" si="10"/>
        <v>18</v>
      </c>
      <c r="B63" s="7" t="str">
        <f t="shared" si="10"/>
        <v>18) สำนักวิทยบริการและเทคโนโลยีฯ</v>
      </c>
      <c r="C63" s="7" t="s">
        <v>84</v>
      </c>
      <c r="D63" s="68">
        <f t="shared" si="11"/>
        <v>72</v>
      </c>
      <c r="E63" s="7">
        <f t="shared" si="11"/>
        <v>0</v>
      </c>
      <c r="F63" s="7">
        <f t="shared" si="11"/>
        <v>36</v>
      </c>
      <c r="G63" s="7">
        <f t="shared" si="11"/>
        <v>36</v>
      </c>
      <c r="H63" s="7">
        <f t="shared" si="11"/>
        <v>0</v>
      </c>
      <c r="I63" s="7">
        <f t="shared" si="11"/>
        <v>38</v>
      </c>
      <c r="J63" s="7">
        <f t="shared" si="11"/>
        <v>38</v>
      </c>
      <c r="K63" s="42">
        <f t="shared" si="11"/>
        <v>0</v>
      </c>
      <c r="L63" s="42">
        <f t="shared" si="11"/>
        <v>94.74</v>
      </c>
      <c r="M63" s="42">
        <f t="shared" si="11"/>
        <v>94.74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" customHeight="1" x14ac:dyDescent="0.4">
      <c r="A64" s="55">
        <f t="shared" si="10"/>
        <v>19</v>
      </c>
      <c r="B64" s="7" t="str">
        <f t="shared" si="10"/>
        <v>19) สำนักศิลปะและวัฒนธรรม</v>
      </c>
      <c r="C64" s="7" t="s">
        <v>85</v>
      </c>
      <c r="D64" s="68">
        <f t="shared" si="11"/>
        <v>72</v>
      </c>
      <c r="E64" s="7">
        <f t="shared" si="11"/>
        <v>0</v>
      </c>
      <c r="F64" s="7">
        <f t="shared" si="11"/>
        <v>12</v>
      </c>
      <c r="G64" s="7">
        <f t="shared" si="11"/>
        <v>12</v>
      </c>
      <c r="H64" s="7">
        <f t="shared" si="11"/>
        <v>0</v>
      </c>
      <c r="I64" s="7">
        <f t="shared" si="11"/>
        <v>13</v>
      </c>
      <c r="J64" s="7">
        <f t="shared" si="11"/>
        <v>13</v>
      </c>
      <c r="K64" s="42">
        <f t="shared" si="11"/>
        <v>0</v>
      </c>
      <c r="L64" s="42">
        <f t="shared" si="11"/>
        <v>92.31</v>
      </c>
      <c r="M64" s="42">
        <f t="shared" si="11"/>
        <v>92.31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" customHeight="1" x14ac:dyDescent="0.4">
      <c r="A65" s="55">
        <f t="shared" si="10"/>
        <v>20</v>
      </c>
      <c r="B65" s="7" t="str">
        <f t="shared" si="10"/>
        <v>20) สถาบันวิจัยและพัฒนา</v>
      </c>
      <c r="C65" s="7" t="s">
        <v>86</v>
      </c>
      <c r="D65" s="68">
        <f t="shared" si="11"/>
        <v>72</v>
      </c>
      <c r="E65" s="7">
        <f t="shared" si="11"/>
        <v>0</v>
      </c>
      <c r="F65" s="7">
        <f t="shared" si="11"/>
        <v>10</v>
      </c>
      <c r="G65" s="7">
        <f t="shared" si="11"/>
        <v>10</v>
      </c>
      <c r="H65" s="7">
        <f t="shared" si="11"/>
        <v>0</v>
      </c>
      <c r="I65" s="7">
        <f t="shared" si="11"/>
        <v>11</v>
      </c>
      <c r="J65" s="7">
        <f t="shared" si="11"/>
        <v>11</v>
      </c>
      <c r="K65" s="42">
        <f t="shared" si="11"/>
        <v>0</v>
      </c>
      <c r="L65" s="42">
        <f t="shared" si="11"/>
        <v>90.91</v>
      </c>
      <c r="M65" s="42">
        <f t="shared" si="11"/>
        <v>90.91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" customHeight="1" x14ac:dyDescent="0.4">
      <c r="A66" s="55">
        <f t="shared" si="10"/>
        <v>21</v>
      </c>
      <c r="B66" s="7" t="str">
        <f t="shared" si="10"/>
        <v>21) สำนักวิชาการศึกษาทั่วไปฯ</v>
      </c>
      <c r="C66" s="7" t="s">
        <v>87</v>
      </c>
      <c r="D66" s="68">
        <f t="shared" si="11"/>
        <v>72</v>
      </c>
      <c r="E66" s="7">
        <f t="shared" si="11"/>
        <v>0</v>
      </c>
      <c r="F66" s="7">
        <f t="shared" si="11"/>
        <v>28</v>
      </c>
      <c r="G66" s="7">
        <f t="shared" si="11"/>
        <v>28</v>
      </c>
      <c r="H66" s="7">
        <f t="shared" si="11"/>
        <v>0</v>
      </c>
      <c r="I66" s="7">
        <f t="shared" si="11"/>
        <v>29</v>
      </c>
      <c r="J66" s="7">
        <f t="shared" si="11"/>
        <v>29</v>
      </c>
      <c r="K66" s="42">
        <f t="shared" si="11"/>
        <v>0</v>
      </c>
      <c r="L66" s="42">
        <f t="shared" si="11"/>
        <v>96.55</v>
      </c>
      <c r="M66" s="42">
        <f t="shared" si="11"/>
        <v>96.55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" customHeight="1" x14ac:dyDescent="0.4">
      <c r="A67" s="55">
        <f t="shared" si="10"/>
        <v>22</v>
      </c>
      <c r="B67" s="7" t="str">
        <f t="shared" si="10"/>
        <v>22) สสสร.</v>
      </c>
      <c r="C67" s="7" t="s">
        <v>4</v>
      </c>
      <c r="D67" s="68">
        <f t="shared" si="11"/>
        <v>72</v>
      </c>
      <c r="E67" s="7">
        <f t="shared" si="11"/>
        <v>0</v>
      </c>
      <c r="F67" s="7">
        <f t="shared" si="11"/>
        <v>7</v>
      </c>
      <c r="G67" s="7">
        <f t="shared" si="11"/>
        <v>7</v>
      </c>
      <c r="H67" s="7">
        <f t="shared" si="11"/>
        <v>0</v>
      </c>
      <c r="I67" s="7">
        <f t="shared" si="11"/>
        <v>8</v>
      </c>
      <c r="J67" s="7">
        <f t="shared" si="11"/>
        <v>8</v>
      </c>
      <c r="K67" s="42">
        <f t="shared" si="11"/>
        <v>0</v>
      </c>
      <c r="L67" s="42">
        <f t="shared" si="11"/>
        <v>87.5</v>
      </c>
      <c r="M67" s="42">
        <f t="shared" si="11"/>
        <v>87.5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" customHeight="1" x14ac:dyDescent="0.4">
      <c r="A68" s="55">
        <f t="shared" si="10"/>
        <v>23</v>
      </c>
      <c r="B68" s="7" t="str">
        <f t="shared" si="10"/>
        <v>23) หน่วยงานตรวจสอบภายใน</v>
      </c>
      <c r="C68" s="7" t="s">
        <v>88</v>
      </c>
      <c r="D68" s="68">
        <f t="shared" si="11"/>
        <v>72</v>
      </c>
      <c r="E68" s="7">
        <f t="shared" si="11"/>
        <v>0</v>
      </c>
      <c r="F68" s="7">
        <f t="shared" si="11"/>
        <v>4</v>
      </c>
      <c r="G68" s="7">
        <f t="shared" si="11"/>
        <v>4</v>
      </c>
      <c r="H68" s="7">
        <f t="shared" si="11"/>
        <v>0</v>
      </c>
      <c r="I68" s="7">
        <f t="shared" si="11"/>
        <v>4</v>
      </c>
      <c r="J68" s="7">
        <f t="shared" si="11"/>
        <v>4</v>
      </c>
      <c r="K68" s="42">
        <f t="shared" si="11"/>
        <v>0</v>
      </c>
      <c r="L68" s="42">
        <f t="shared" si="11"/>
        <v>100</v>
      </c>
      <c r="M68" s="42">
        <f t="shared" si="11"/>
        <v>100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" customHeight="1" x14ac:dyDescent="0.4">
      <c r="A69" s="55">
        <f t="shared" si="10"/>
        <v>24</v>
      </c>
      <c r="B69" s="7" t="str">
        <f t="shared" si="10"/>
        <v>24) สำนักทรัพย์สินและรายได้</v>
      </c>
      <c r="C69" s="6"/>
      <c r="D69" s="68">
        <f t="shared" si="11"/>
        <v>72</v>
      </c>
      <c r="E69" s="7">
        <f t="shared" si="11"/>
        <v>0</v>
      </c>
      <c r="F69" s="7">
        <f t="shared" si="11"/>
        <v>20</v>
      </c>
      <c r="G69" s="7">
        <f t="shared" si="11"/>
        <v>20</v>
      </c>
      <c r="H69" s="7">
        <f t="shared" si="11"/>
        <v>0</v>
      </c>
      <c r="I69" s="7">
        <f t="shared" si="11"/>
        <v>20</v>
      </c>
      <c r="J69" s="7">
        <f t="shared" si="11"/>
        <v>20</v>
      </c>
      <c r="K69" s="42">
        <f t="shared" si="11"/>
        <v>0</v>
      </c>
      <c r="L69" s="42">
        <f t="shared" si="11"/>
        <v>100</v>
      </c>
      <c r="M69" s="42">
        <f t="shared" si="11"/>
        <v>100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4" customHeight="1" x14ac:dyDescent="0.4">
      <c r="A70" s="55">
        <f t="shared" si="10"/>
        <v>25</v>
      </c>
      <c r="B70" s="7" t="str">
        <f t="shared" si="10"/>
        <v>25) โรงเรียนสาธิต</v>
      </c>
      <c r="C70" s="7" t="s">
        <v>36</v>
      </c>
      <c r="D70" s="68">
        <f t="shared" si="11"/>
        <v>45</v>
      </c>
      <c r="E70" s="7">
        <f t="shared" si="11"/>
        <v>64</v>
      </c>
      <c r="F70" s="7">
        <f t="shared" si="11"/>
        <v>25</v>
      </c>
      <c r="G70" s="7">
        <f t="shared" si="11"/>
        <v>89</v>
      </c>
      <c r="H70" s="7">
        <f t="shared" si="11"/>
        <v>64</v>
      </c>
      <c r="I70" s="7">
        <f t="shared" si="11"/>
        <v>25</v>
      </c>
      <c r="J70" s="7">
        <f t="shared" si="11"/>
        <v>89</v>
      </c>
      <c r="K70" s="42">
        <f t="shared" si="11"/>
        <v>100</v>
      </c>
      <c r="L70" s="42">
        <f t="shared" si="11"/>
        <v>100</v>
      </c>
      <c r="M70" s="42">
        <f t="shared" si="11"/>
        <v>100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24" customHeight="1" x14ac:dyDescent="0.4">
      <c r="A71" s="55">
        <f t="shared" si="10"/>
        <v>26</v>
      </c>
      <c r="B71" s="7" t="str">
        <f t="shared" si="10"/>
        <v>26) วิทยาเขตนครปฐม</v>
      </c>
      <c r="C71" s="7" t="s">
        <v>89</v>
      </c>
      <c r="D71" s="68">
        <f t="shared" si="11"/>
        <v>72</v>
      </c>
      <c r="E71" s="7">
        <f t="shared" si="11"/>
        <v>0</v>
      </c>
      <c r="F71" s="7">
        <f t="shared" si="11"/>
        <v>27</v>
      </c>
      <c r="G71" s="7">
        <f t="shared" si="11"/>
        <v>27</v>
      </c>
      <c r="H71" s="7">
        <f t="shared" si="11"/>
        <v>0</v>
      </c>
      <c r="I71" s="7">
        <f t="shared" si="11"/>
        <v>36</v>
      </c>
      <c r="J71" s="7">
        <f t="shared" si="11"/>
        <v>36</v>
      </c>
      <c r="K71" s="42">
        <f t="shared" si="11"/>
        <v>0</v>
      </c>
      <c r="L71" s="42">
        <f t="shared" si="11"/>
        <v>75</v>
      </c>
      <c r="M71" s="42">
        <f t="shared" si="11"/>
        <v>75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" customHeight="1" x14ac:dyDescent="0.4">
      <c r="A72" s="55">
        <f t="shared" si="10"/>
        <v>27</v>
      </c>
      <c r="B72" s="7" t="str">
        <f t="shared" si="10"/>
        <v>27) ศูนย์การศึกษา จ. สุมทรสงคราม</v>
      </c>
      <c r="C72" s="7" t="s">
        <v>90</v>
      </c>
      <c r="D72" s="68">
        <f t="shared" si="11"/>
        <v>72</v>
      </c>
      <c r="E72" s="7">
        <f t="shared" si="11"/>
        <v>0</v>
      </c>
      <c r="F72" s="7">
        <f t="shared" si="11"/>
        <v>14</v>
      </c>
      <c r="G72" s="7">
        <f t="shared" si="11"/>
        <v>14</v>
      </c>
      <c r="H72" s="7">
        <f t="shared" si="11"/>
        <v>0</v>
      </c>
      <c r="I72" s="7">
        <f t="shared" si="11"/>
        <v>14</v>
      </c>
      <c r="J72" s="7">
        <f t="shared" si="11"/>
        <v>14</v>
      </c>
      <c r="K72" s="42">
        <f t="shared" si="11"/>
        <v>0</v>
      </c>
      <c r="L72" s="42">
        <f t="shared" si="11"/>
        <v>100</v>
      </c>
      <c r="M72" s="42">
        <f t="shared" si="11"/>
        <v>100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" customHeight="1" x14ac:dyDescent="0.4">
      <c r="A73" s="55">
        <f t="shared" si="10"/>
        <v>28</v>
      </c>
      <c r="B73" s="7" t="str">
        <f t="shared" si="10"/>
        <v>28) ศูนย์การศึกษา จ. ระนอง</v>
      </c>
      <c r="C73" s="7" t="s">
        <v>91</v>
      </c>
      <c r="D73" s="68">
        <f t="shared" si="11"/>
        <v>72</v>
      </c>
      <c r="E73" s="7">
        <f t="shared" si="11"/>
        <v>0</v>
      </c>
      <c r="F73" s="7">
        <f t="shared" si="11"/>
        <v>1</v>
      </c>
      <c r="G73" s="7">
        <f t="shared" si="11"/>
        <v>1</v>
      </c>
      <c r="H73" s="7">
        <f t="shared" si="11"/>
        <v>0</v>
      </c>
      <c r="I73" s="7">
        <f t="shared" si="11"/>
        <v>3</v>
      </c>
      <c r="J73" s="7">
        <f t="shared" si="11"/>
        <v>3</v>
      </c>
      <c r="K73" s="42">
        <f t="shared" si="11"/>
        <v>0</v>
      </c>
      <c r="L73" s="42">
        <f t="shared" si="11"/>
        <v>33.33</v>
      </c>
      <c r="M73" s="42">
        <f t="shared" si="11"/>
        <v>33.33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" customHeight="1" x14ac:dyDescent="0.4">
      <c r="A74" s="55">
        <f t="shared" si="10"/>
        <v>29</v>
      </c>
      <c r="B74" s="7" t="str">
        <f t="shared" si="10"/>
        <v>29) สถาบันส่งเสริมและพัฒนาสุขภาพสังคมสูงวัย</v>
      </c>
      <c r="C74" s="7" t="s">
        <v>92</v>
      </c>
      <c r="D74" s="68">
        <f t="shared" si="11"/>
        <v>72</v>
      </c>
      <c r="E74" s="7">
        <f t="shared" si="11"/>
        <v>0</v>
      </c>
      <c r="F74" s="7">
        <f t="shared" si="11"/>
        <v>12</v>
      </c>
      <c r="G74" s="7">
        <f t="shared" si="11"/>
        <v>12</v>
      </c>
      <c r="H74" s="7">
        <f t="shared" si="11"/>
        <v>0</v>
      </c>
      <c r="I74" s="7">
        <f t="shared" si="11"/>
        <v>12</v>
      </c>
      <c r="J74" s="7">
        <f t="shared" si="11"/>
        <v>12</v>
      </c>
      <c r="K74" s="42">
        <f t="shared" si="11"/>
        <v>0</v>
      </c>
      <c r="L74" s="42">
        <f t="shared" si="11"/>
        <v>100</v>
      </c>
      <c r="M74" s="42">
        <f t="shared" si="11"/>
        <v>100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" customHeight="1" x14ac:dyDescent="0.4">
      <c r="A75" s="55" t="str">
        <f t="shared" si="10"/>
        <v>ระดับมหาวิทยาลัย</v>
      </c>
      <c r="B75" s="7">
        <f t="shared" si="10"/>
        <v>0</v>
      </c>
      <c r="C75" s="7" t="s">
        <v>93</v>
      </c>
      <c r="D75" s="68">
        <f t="shared" si="11"/>
        <v>72</v>
      </c>
      <c r="E75" s="7">
        <f t="shared" si="11"/>
        <v>602</v>
      </c>
      <c r="F75" s="7">
        <f t="shared" si="11"/>
        <v>620</v>
      </c>
      <c r="G75" s="7">
        <f t="shared" si="11"/>
        <v>1222</v>
      </c>
      <c r="H75" s="7">
        <f t="shared" si="11"/>
        <v>723</v>
      </c>
      <c r="I75" s="7">
        <f t="shared" si="11"/>
        <v>672</v>
      </c>
      <c r="J75" s="7">
        <f t="shared" si="11"/>
        <v>1395</v>
      </c>
      <c r="K75" s="42">
        <f t="shared" si="11"/>
        <v>83.26</v>
      </c>
      <c r="L75" s="42">
        <f t="shared" si="11"/>
        <v>92.26</v>
      </c>
      <c r="M75" s="42">
        <f t="shared" si="11"/>
        <v>87.6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" customHeight="1" x14ac:dyDescent="0.4">
      <c r="A76" s="5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" customHeight="1" x14ac:dyDescent="0.4">
      <c r="A77" s="5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" customHeight="1" x14ac:dyDescent="0.4">
      <c r="A78" s="5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" customHeight="1" x14ac:dyDescent="0.4">
      <c r="A79" s="5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" customHeight="1" x14ac:dyDescent="0.4">
      <c r="A80" s="5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" customHeight="1" x14ac:dyDescent="0.4">
      <c r="A81" s="5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" customHeight="1" x14ac:dyDescent="0.4">
      <c r="A82" s="5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" customHeight="1" x14ac:dyDescent="0.4">
      <c r="A83" s="5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" customHeight="1" x14ac:dyDescent="0.4">
      <c r="A84" s="5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" customHeight="1" x14ac:dyDescent="0.4">
      <c r="A85" s="5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4" customHeight="1" x14ac:dyDescent="0.4">
      <c r="A86" s="5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" customHeight="1" x14ac:dyDescent="0.4">
      <c r="A87" s="5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" customHeight="1" x14ac:dyDescent="0.4">
      <c r="A88" s="5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" customHeight="1" x14ac:dyDescent="0.4">
      <c r="A89" s="5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" customHeight="1" x14ac:dyDescent="0.4">
      <c r="A90" s="5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" customHeight="1" x14ac:dyDescent="0.4">
      <c r="A91" s="5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" customHeight="1" x14ac:dyDescent="0.4">
      <c r="A92" s="5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" customHeight="1" x14ac:dyDescent="0.4">
      <c r="A93" s="5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" customHeight="1" x14ac:dyDescent="0.4">
      <c r="A94" s="5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" customHeight="1" x14ac:dyDescent="0.4">
      <c r="A95" s="5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" customHeight="1" x14ac:dyDescent="0.4">
      <c r="A96" s="5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" customHeight="1" x14ac:dyDescent="0.4">
      <c r="A97" s="5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" customHeight="1" x14ac:dyDescent="0.4">
      <c r="A98" s="5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" customHeight="1" x14ac:dyDescent="0.4">
      <c r="A99" s="5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" customHeight="1" x14ac:dyDescent="0.4">
      <c r="A100" s="5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4" customHeight="1" x14ac:dyDescent="0.4">
      <c r="A101" s="5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" customHeight="1" x14ac:dyDescent="0.4">
      <c r="A102" s="5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" customHeight="1" x14ac:dyDescent="0.4">
      <c r="A103" s="5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" customHeight="1" x14ac:dyDescent="0.4">
      <c r="A104" s="5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" customHeight="1" x14ac:dyDescent="0.4">
      <c r="A105" s="5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" customHeight="1" x14ac:dyDescent="0.4">
      <c r="A106" s="5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" customHeight="1" x14ac:dyDescent="0.4">
      <c r="A107" s="5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" customHeight="1" x14ac:dyDescent="0.4">
      <c r="A108" s="5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" customHeight="1" x14ac:dyDescent="0.4">
      <c r="A109" s="5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" customHeight="1" x14ac:dyDescent="0.4">
      <c r="A110" s="5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" customHeight="1" x14ac:dyDescent="0.4">
      <c r="A111" s="5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" customHeight="1" x14ac:dyDescent="0.4">
      <c r="A112" s="5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24" customHeight="1" x14ac:dyDescent="0.4">
      <c r="A113" s="5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24" customHeight="1" x14ac:dyDescent="0.4">
      <c r="A114" s="5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24" customHeight="1" x14ac:dyDescent="0.4">
      <c r="A115" s="5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24" customHeight="1" x14ac:dyDescent="0.4">
      <c r="A116" s="5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24" customHeight="1" x14ac:dyDescent="0.4">
      <c r="A117" s="5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24" customHeight="1" x14ac:dyDescent="0.4">
      <c r="A118" s="5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24" customHeight="1" x14ac:dyDescent="0.4">
      <c r="A119" s="5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24" customHeight="1" x14ac:dyDescent="0.4">
      <c r="A120" s="5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24" customHeight="1" x14ac:dyDescent="0.4">
      <c r="A121" s="5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24" customHeight="1" x14ac:dyDescent="0.4">
      <c r="A122" s="5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24" customHeight="1" x14ac:dyDescent="0.4">
      <c r="A123" s="5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24" customHeight="1" x14ac:dyDescent="0.4">
      <c r="A124" s="5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24" customHeight="1" x14ac:dyDescent="0.4">
      <c r="A125" s="5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24" customHeight="1" x14ac:dyDescent="0.4">
      <c r="A126" s="5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24" customHeight="1" x14ac:dyDescent="0.4">
      <c r="A127" s="5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24" customHeight="1" x14ac:dyDescent="0.4">
      <c r="A128" s="5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24" customHeight="1" x14ac:dyDescent="0.4">
      <c r="A129" s="5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24" customHeight="1" x14ac:dyDescent="0.4">
      <c r="A130" s="5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24" customHeight="1" x14ac:dyDescent="0.4">
      <c r="A131" s="5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24" customHeight="1" x14ac:dyDescent="0.4">
      <c r="A132" s="5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24" customHeight="1" x14ac:dyDescent="0.4">
      <c r="A133" s="5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24" customHeight="1" x14ac:dyDescent="0.4">
      <c r="A134" s="5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24" customHeight="1" x14ac:dyDescent="0.4">
      <c r="A135" s="5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24" customHeight="1" x14ac:dyDescent="0.4">
      <c r="A136" s="5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24" customHeight="1" x14ac:dyDescent="0.4">
      <c r="A137" s="5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24" customHeight="1" x14ac:dyDescent="0.4">
      <c r="A138" s="5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24" customHeight="1" x14ac:dyDescent="0.4">
      <c r="A139" s="5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24" customHeight="1" x14ac:dyDescent="0.4">
      <c r="A140" s="5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24" customHeight="1" x14ac:dyDescent="0.4">
      <c r="A141" s="5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24" customHeight="1" x14ac:dyDescent="0.4">
      <c r="A142" s="5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24" customHeight="1" x14ac:dyDescent="0.4">
      <c r="A143" s="55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24" customHeight="1" x14ac:dyDescent="0.4">
      <c r="A144" s="5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24" customHeight="1" x14ac:dyDescent="0.4">
      <c r="A145" s="5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24" customHeight="1" x14ac:dyDescent="0.4">
      <c r="A146" s="55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24" customHeight="1" x14ac:dyDescent="0.4">
      <c r="A147" s="5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24" customHeight="1" x14ac:dyDescent="0.4">
      <c r="A148" s="5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24" customHeight="1" x14ac:dyDescent="0.4">
      <c r="A149" s="55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24" customHeight="1" x14ac:dyDescent="0.4">
      <c r="A150" s="5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24" customHeight="1" x14ac:dyDescent="0.4">
      <c r="A151" s="55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24" customHeight="1" x14ac:dyDescent="0.4">
      <c r="A152" s="55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24" customHeight="1" x14ac:dyDescent="0.4">
      <c r="A153" s="6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24" customHeight="1" x14ac:dyDescent="0.4">
      <c r="A154" s="6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24" customHeight="1" x14ac:dyDescent="0.4">
      <c r="A155" s="6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24" customHeight="1" x14ac:dyDescent="0.4">
      <c r="A156" s="6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24" customHeight="1" x14ac:dyDescent="0.4">
      <c r="A157" s="6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24" customHeight="1" x14ac:dyDescent="0.4">
      <c r="A158" s="6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24" customHeight="1" x14ac:dyDescent="0.4">
      <c r="A159" s="6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24" customHeight="1" x14ac:dyDescent="0.4">
      <c r="A160" s="6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24" customHeight="1" x14ac:dyDescent="0.4">
      <c r="A161" s="6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24" customHeight="1" x14ac:dyDescent="0.4">
      <c r="A162" s="6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24" customHeight="1" x14ac:dyDescent="0.4">
      <c r="A163" s="6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24" customHeight="1" x14ac:dyDescent="0.4">
      <c r="A164" s="6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24" customHeight="1" x14ac:dyDescent="0.4">
      <c r="A165" s="6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24" customHeight="1" x14ac:dyDescent="0.4">
      <c r="A166" s="6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24" customHeight="1" x14ac:dyDescent="0.4">
      <c r="A167" s="6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24" customHeight="1" x14ac:dyDescent="0.4">
      <c r="A168" s="6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24" customHeight="1" x14ac:dyDescent="0.4">
      <c r="A169" s="6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24" customHeight="1" x14ac:dyDescent="0.4">
      <c r="A170" s="6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24" customHeight="1" x14ac:dyDescent="0.4">
      <c r="A171" s="6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24" customHeight="1" x14ac:dyDescent="0.4">
      <c r="A172" s="6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24" customHeight="1" x14ac:dyDescent="0.4">
      <c r="A173" s="6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24" customHeight="1" x14ac:dyDescent="0.4">
      <c r="A174" s="6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24" customHeight="1" x14ac:dyDescent="0.4">
      <c r="A175" s="6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24" customHeight="1" x14ac:dyDescent="0.4">
      <c r="A176" s="6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24" customHeight="1" x14ac:dyDescent="0.4">
      <c r="A177" s="6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24" customHeight="1" x14ac:dyDescent="0.4">
      <c r="A178" s="6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24" customHeight="1" x14ac:dyDescent="0.4">
      <c r="A179" s="6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24" customHeight="1" x14ac:dyDescent="0.4">
      <c r="A180" s="6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24" customHeight="1" x14ac:dyDescent="0.4">
      <c r="A181" s="6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24" customHeight="1" x14ac:dyDescent="0.4">
      <c r="A182" s="6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24" customHeight="1" x14ac:dyDescent="0.4">
      <c r="A183" s="6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24" customHeight="1" x14ac:dyDescent="0.4">
      <c r="A184" s="6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24" customHeight="1" x14ac:dyDescent="0.4">
      <c r="A185" s="6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24" customHeight="1" x14ac:dyDescent="0.4">
      <c r="A186" s="6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24" customHeight="1" x14ac:dyDescent="0.4">
      <c r="A187" s="6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24" customHeight="1" x14ac:dyDescent="0.4">
      <c r="A188" s="6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24" customHeight="1" x14ac:dyDescent="0.4">
      <c r="A189" s="6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24" customHeight="1" x14ac:dyDescent="0.4">
      <c r="A190" s="6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24" customHeight="1" x14ac:dyDescent="0.4">
      <c r="A191" s="6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24" customHeight="1" x14ac:dyDescent="0.4">
      <c r="A192" s="6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24" customHeight="1" x14ac:dyDescent="0.4">
      <c r="A193" s="6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24" customHeight="1" x14ac:dyDescent="0.4">
      <c r="A194" s="6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24" customHeight="1" x14ac:dyDescent="0.4">
      <c r="A195" s="6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24" customHeight="1" x14ac:dyDescent="0.4">
      <c r="A196" s="6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24" customHeight="1" x14ac:dyDescent="0.4">
      <c r="A197" s="6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24" customHeight="1" x14ac:dyDescent="0.4">
      <c r="A198" s="6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24" customHeight="1" x14ac:dyDescent="0.4">
      <c r="A199" s="6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24" customHeight="1" x14ac:dyDescent="0.4">
      <c r="A200" s="6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24" customHeight="1" x14ac:dyDescent="0.4">
      <c r="A201" s="6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24" customHeight="1" x14ac:dyDescent="0.4">
      <c r="A202" s="6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24" customHeight="1" x14ac:dyDescent="0.4">
      <c r="A203" s="6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24" customHeight="1" x14ac:dyDescent="0.4">
      <c r="A204" s="6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24" customHeight="1" x14ac:dyDescent="0.4">
      <c r="A205" s="6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24" customHeight="1" x14ac:dyDescent="0.4">
      <c r="A206" s="6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24" customHeight="1" x14ac:dyDescent="0.4">
      <c r="A207" s="6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24" customHeight="1" x14ac:dyDescent="0.4">
      <c r="A208" s="6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24" customHeight="1" x14ac:dyDescent="0.4">
      <c r="A209" s="6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24" customHeight="1" x14ac:dyDescent="0.4">
      <c r="A210" s="6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24" customHeight="1" x14ac:dyDescent="0.4">
      <c r="A211" s="6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24" customHeight="1" x14ac:dyDescent="0.4">
      <c r="A212" s="6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24" customHeight="1" x14ac:dyDescent="0.4">
      <c r="A213" s="6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24" customHeight="1" x14ac:dyDescent="0.4">
      <c r="A214" s="6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24" customHeight="1" x14ac:dyDescent="0.4">
      <c r="A215" s="6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24" customHeight="1" x14ac:dyDescent="0.4">
      <c r="A216" s="6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24" customHeight="1" x14ac:dyDescent="0.4">
      <c r="A217" s="6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24" customHeight="1" x14ac:dyDescent="0.4">
      <c r="A218" s="6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24" customHeight="1" x14ac:dyDescent="0.4">
      <c r="A219" s="6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24" customHeight="1" x14ac:dyDescent="0.4">
      <c r="A220" s="6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24" customHeight="1" x14ac:dyDescent="0.4">
      <c r="A221" s="6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24" customHeight="1" x14ac:dyDescent="0.4">
      <c r="A222" s="6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24" customHeight="1" x14ac:dyDescent="0.4">
      <c r="A223" s="6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24" customHeight="1" x14ac:dyDescent="0.4">
      <c r="A224" s="6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24" customHeight="1" x14ac:dyDescent="0.4">
      <c r="A225" s="6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24" customHeight="1" x14ac:dyDescent="0.4">
      <c r="A226" s="6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24" customHeight="1" x14ac:dyDescent="0.4">
      <c r="A227" s="6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24" customHeight="1" x14ac:dyDescent="0.4">
      <c r="A228" s="6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24" customHeight="1" x14ac:dyDescent="0.4">
      <c r="A229" s="6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24" customHeight="1" x14ac:dyDescent="0.4">
      <c r="A230" s="6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24" customHeight="1" x14ac:dyDescent="0.4">
      <c r="A231" s="6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24" customHeight="1" x14ac:dyDescent="0.4">
      <c r="A232" s="6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24" customHeight="1" x14ac:dyDescent="0.4">
      <c r="A233" s="6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24" customHeight="1" x14ac:dyDescent="0.4">
      <c r="A234" s="6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24" customHeight="1" x14ac:dyDescent="0.4">
      <c r="A235" s="6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24" customHeight="1" x14ac:dyDescent="0.4">
      <c r="A236" s="6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24" customHeight="1" x14ac:dyDescent="0.4">
      <c r="A237" s="6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24" customHeight="1" x14ac:dyDescent="0.4">
      <c r="A238" s="6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24" customHeight="1" x14ac:dyDescent="0.4">
      <c r="A239" s="6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24" customHeight="1" x14ac:dyDescent="0.4">
      <c r="A240" s="6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24" customHeight="1" x14ac:dyDescent="0.4">
      <c r="A241" s="6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24" customHeight="1" x14ac:dyDescent="0.4">
      <c r="A242" s="6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:43" ht="24" customHeight="1" x14ac:dyDescent="0.4">
      <c r="A243" s="6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:43" ht="24" customHeight="1" x14ac:dyDescent="0.4">
      <c r="A244" s="6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:43" ht="24" customHeight="1" x14ac:dyDescent="0.4">
      <c r="A245" s="6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:43" ht="24" customHeight="1" x14ac:dyDescent="0.4">
      <c r="A246" s="6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:43" ht="24" customHeight="1" x14ac:dyDescent="0.4">
      <c r="A247" s="6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:43" ht="24" customHeight="1" x14ac:dyDescent="0.4">
      <c r="A248" s="6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:43" ht="24" customHeight="1" x14ac:dyDescent="0.4">
      <c r="A249" s="6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43" ht="24" customHeight="1" x14ac:dyDescent="0.4">
      <c r="A250" s="6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:43" ht="24" customHeight="1" x14ac:dyDescent="0.4">
      <c r="A251" s="6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:43" ht="24" customHeight="1" x14ac:dyDescent="0.4">
      <c r="A252" s="6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:43" ht="24" customHeight="1" x14ac:dyDescent="0.4">
      <c r="A253" s="6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:43" ht="24" customHeight="1" x14ac:dyDescent="0.4">
      <c r="A254" s="6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:43" ht="24" customHeight="1" x14ac:dyDescent="0.4">
      <c r="A255" s="6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:43" ht="24" customHeight="1" x14ac:dyDescent="0.4">
      <c r="A256" s="6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:43" ht="24" customHeight="1" x14ac:dyDescent="0.4">
      <c r="A257" s="6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:43" ht="24" customHeight="1" x14ac:dyDescent="0.4">
      <c r="A258" s="6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:43" ht="24" customHeight="1" x14ac:dyDescent="0.4">
      <c r="A259" s="6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:43" ht="24" customHeight="1" x14ac:dyDescent="0.4">
      <c r="A260" s="6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:43" ht="24" customHeight="1" x14ac:dyDescent="0.4">
      <c r="A261" s="6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:43" ht="24" customHeight="1" x14ac:dyDescent="0.4">
      <c r="A262" s="6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:43" ht="24" customHeight="1" x14ac:dyDescent="0.4">
      <c r="A263" s="6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:43" ht="24" customHeight="1" x14ac:dyDescent="0.4">
      <c r="A264" s="6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:43" ht="24" customHeight="1" x14ac:dyDescent="0.4">
      <c r="A265" s="6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:43" ht="24" customHeight="1" x14ac:dyDescent="0.4">
      <c r="A266" s="6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:43" ht="24" customHeight="1" x14ac:dyDescent="0.4">
      <c r="A267" s="6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:43" ht="24" customHeight="1" x14ac:dyDescent="0.4">
      <c r="A268" s="6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1:43" ht="24" customHeight="1" x14ac:dyDescent="0.4">
      <c r="A269" s="6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:43" ht="24" customHeight="1" x14ac:dyDescent="0.4">
      <c r="A270" s="6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:43" ht="24" customHeight="1" x14ac:dyDescent="0.4">
      <c r="A271" s="6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1:43" ht="24" customHeight="1" x14ac:dyDescent="0.4">
      <c r="A272" s="6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1:43" ht="24" customHeight="1" x14ac:dyDescent="0.4">
      <c r="A273" s="6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1:43" ht="24" customHeight="1" x14ac:dyDescent="0.4">
      <c r="A274" s="6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1:43" ht="24" customHeight="1" x14ac:dyDescent="0.4">
      <c r="A275" s="6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:43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</row>
    <row r="277" spans="1:43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</row>
    <row r="278" spans="1:43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</row>
    <row r="279" spans="1:43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</row>
    <row r="280" spans="1:43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</row>
    <row r="281" spans="1:43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</row>
    <row r="282" spans="1:43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</row>
    <row r="283" spans="1:43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</row>
    <row r="284" spans="1:43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</row>
    <row r="285" spans="1:43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</row>
    <row r="286" spans="1:43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</row>
    <row r="287" spans="1:43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</row>
    <row r="288" spans="1:43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</row>
    <row r="289" spans="1:43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</row>
    <row r="290" spans="1:43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</row>
    <row r="291" spans="1:43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</row>
    <row r="292" spans="1:43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</row>
    <row r="293" spans="1:43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</row>
    <row r="294" spans="1:43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</row>
    <row r="295" spans="1:43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</row>
    <row r="296" spans="1:43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</row>
    <row r="297" spans="1:43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</row>
    <row r="298" spans="1:43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</row>
    <row r="299" spans="1:43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</row>
    <row r="300" spans="1:43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</row>
    <row r="301" spans="1:43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</row>
    <row r="302" spans="1:43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</row>
    <row r="303" spans="1:43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</row>
    <row r="304" spans="1:43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</row>
    <row r="305" spans="1:43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</row>
    <row r="306" spans="1:43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</row>
    <row r="307" spans="1:43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</row>
    <row r="308" spans="1:43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</row>
    <row r="309" spans="1:43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</row>
    <row r="310" spans="1:43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</row>
    <row r="311" spans="1:43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</row>
    <row r="312" spans="1:43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</row>
    <row r="313" spans="1:43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</row>
    <row r="314" spans="1:43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</row>
    <row r="315" spans="1:43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</row>
    <row r="316" spans="1:43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</row>
    <row r="317" spans="1:43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</row>
    <row r="318" spans="1:43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</row>
    <row r="319" spans="1:43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</row>
    <row r="320" spans="1:43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</row>
    <row r="321" spans="1:43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</row>
    <row r="322" spans="1:43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</row>
    <row r="323" spans="1:43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</row>
    <row r="324" spans="1:43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</row>
    <row r="325" spans="1:43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</row>
    <row r="326" spans="1:43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</row>
    <row r="327" spans="1:43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</row>
    <row r="328" spans="1:43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</row>
    <row r="329" spans="1:43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</row>
    <row r="330" spans="1:43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</row>
    <row r="331" spans="1:43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</row>
    <row r="332" spans="1:43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</row>
    <row r="333" spans="1:43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</row>
    <row r="334" spans="1:43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</row>
    <row r="335" spans="1:43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</row>
    <row r="336" spans="1:43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</row>
    <row r="337" spans="1:43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</row>
    <row r="338" spans="1:43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</row>
    <row r="339" spans="1:43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</row>
    <row r="340" spans="1:43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</row>
    <row r="341" spans="1:43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</row>
    <row r="342" spans="1:43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</row>
    <row r="343" spans="1:43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</row>
    <row r="344" spans="1:43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</row>
    <row r="345" spans="1:43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</row>
    <row r="346" spans="1:43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</row>
    <row r="347" spans="1:43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</row>
    <row r="348" spans="1:43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</row>
    <row r="349" spans="1:43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</row>
    <row r="350" spans="1:43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</row>
    <row r="351" spans="1:43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</row>
    <row r="352" spans="1:43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</row>
    <row r="353" spans="1:43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</row>
    <row r="354" spans="1:43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</row>
    <row r="355" spans="1:43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</row>
    <row r="356" spans="1:43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</row>
    <row r="357" spans="1:43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</row>
    <row r="358" spans="1:43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</row>
    <row r="359" spans="1:43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</row>
    <row r="360" spans="1:43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</row>
    <row r="361" spans="1:43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</row>
    <row r="362" spans="1:43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</row>
    <row r="363" spans="1:43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</row>
    <row r="364" spans="1:43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</row>
    <row r="365" spans="1:43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</row>
    <row r="366" spans="1:43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</row>
    <row r="367" spans="1:43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</row>
    <row r="368" spans="1:43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</row>
    <row r="369" spans="1:43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</row>
    <row r="370" spans="1:43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</row>
    <row r="371" spans="1:43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</row>
    <row r="372" spans="1:43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</row>
    <row r="373" spans="1:43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</row>
    <row r="374" spans="1:43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</row>
    <row r="375" spans="1:43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</row>
    <row r="376" spans="1:43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</row>
    <row r="377" spans="1:43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</row>
    <row r="378" spans="1:43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</row>
    <row r="379" spans="1:43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</row>
    <row r="380" spans="1:43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</row>
    <row r="381" spans="1:43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</row>
    <row r="382" spans="1:43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</row>
    <row r="383" spans="1:43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</row>
    <row r="384" spans="1:43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</row>
    <row r="385" spans="1:43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</row>
    <row r="386" spans="1:43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</row>
    <row r="387" spans="1:43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</row>
    <row r="388" spans="1:43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</row>
    <row r="389" spans="1:43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</row>
    <row r="390" spans="1:43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</row>
    <row r="391" spans="1:43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</row>
    <row r="392" spans="1:43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</row>
    <row r="393" spans="1:43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</row>
    <row r="394" spans="1:43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</row>
    <row r="395" spans="1:43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</row>
    <row r="396" spans="1:43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</row>
    <row r="397" spans="1:43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</row>
    <row r="398" spans="1:43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</row>
    <row r="399" spans="1:43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</row>
    <row r="400" spans="1:43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</row>
    <row r="401" spans="1:43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</row>
    <row r="402" spans="1:43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</row>
    <row r="403" spans="1:43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</row>
    <row r="404" spans="1:43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</row>
    <row r="405" spans="1:43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</row>
    <row r="406" spans="1:43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</row>
    <row r="407" spans="1:43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</row>
    <row r="408" spans="1:43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</row>
    <row r="409" spans="1:43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</row>
    <row r="410" spans="1:43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</row>
    <row r="411" spans="1:43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</row>
    <row r="412" spans="1:43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</row>
    <row r="413" spans="1:43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</row>
    <row r="414" spans="1:43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</row>
    <row r="415" spans="1:43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</row>
    <row r="416" spans="1:43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</row>
    <row r="417" spans="1:43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</row>
    <row r="418" spans="1:43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</row>
    <row r="419" spans="1:43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</row>
    <row r="420" spans="1:43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</row>
    <row r="421" spans="1:43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</row>
    <row r="422" spans="1:43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</row>
    <row r="423" spans="1:43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</row>
    <row r="424" spans="1:43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</row>
    <row r="425" spans="1:43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</row>
    <row r="426" spans="1:43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</row>
    <row r="427" spans="1:43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</row>
    <row r="428" spans="1:43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</row>
    <row r="429" spans="1:43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</row>
    <row r="430" spans="1:43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</row>
    <row r="431" spans="1:43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</row>
    <row r="432" spans="1:43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</row>
    <row r="433" spans="1:43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</row>
    <row r="434" spans="1:43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</row>
    <row r="435" spans="1:43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</row>
    <row r="436" spans="1:43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</row>
    <row r="437" spans="1:43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</row>
    <row r="438" spans="1:43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</row>
    <row r="439" spans="1:43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</row>
    <row r="440" spans="1:43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</row>
    <row r="441" spans="1:43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</row>
    <row r="442" spans="1:43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</row>
    <row r="443" spans="1:43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</row>
    <row r="444" spans="1:43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</row>
    <row r="445" spans="1:43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</row>
    <row r="446" spans="1:43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</row>
    <row r="447" spans="1:43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</row>
    <row r="448" spans="1:43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</row>
    <row r="449" spans="1:43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</row>
    <row r="450" spans="1:43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</row>
    <row r="451" spans="1:43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</row>
    <row r="452" spans="1:43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</row>
    <row r="453" spans="1:43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</row>
    <row r="454" spans="1:43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</row>
    <row r="455" spans="1:43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</row>
    <row r="456" spans="1:43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</row>
    <row r="457" spans="1:43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</row>
    <row r="458" spans="1:43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</row>
    <row r="459" spans="1:43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</row>
    <row r="460" spans="1:43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</row>
    <row r="461" spans="1:43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</row>
    <row r="462" spans="1:43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</row>
    <row r="463" spans="1:43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</row>
    <row r="464" spans="1:43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</row>
    <row r="465" spans="1:43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</row>
    <row r="466" spans="1:43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</row>
    <row r="467" spans="1:43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</row>
    <row r="468" spans="1:43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</row>
    <row r="469" spans="1:43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</row>
    <row r="470" spans="1:43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</row>
    <row r="471" spans="1:43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</row>
    <row r="472" spans="1:43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</row>
    <row r="473" spans="1:43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</row>
    <row r="474" spans="1:43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</row>
    <row r="475" spans="1:43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</row>
    <row r="476" spans="1:43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</row>
    <row r="477" spans="1:43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</row>
    <row r="478" spans="1:43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</row>
    <row r="479" spans="1:43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</row>
    <row r="480" spans="1:43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</row>
    <row r="481" spans="1:43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</row>
    <row r="482" spans="1:43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</row>
    <row r="483" spans="1:43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</row>
    <row r="484" spans="1:43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</row>
    <row r="485" spans="1:43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</row>
    <row r="486" spans="1:43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</row>
    <row r="487" spans="1:43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</row>
    <row r="488" spans="1:43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</row>
    <row r="489" spans="1:43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</row>
    <row r="490" spans="1:43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</row>
    <row r="491" spans="1:43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</row>
    <row r="492" spans="1:43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</row>
    <row r="493" spans="1:43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</row>
    <row r="494" spans="1:43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</row>
    <row r="495" spans="1:43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</row>
    <row r="496" spans="1:43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</row>
    <row r="497" spans="1:43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</row>
    <row r="498" spans="1:43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</row>
    <row r="499" spans="1:43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</row>
    <row r="500" spans="1:43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</row>
    <row r="501" spans="1:43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</row>
    <row r="502" spans="1:43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</row>
    <row r="503" spans="1:43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</row>
    <row r="504" spans="1:43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</row>
    <row r="505" spans="1:43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</row>
    <row r="506" spans="1:43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</row>
    <row r="507" spans="1:43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</row>
    <row r="508" spans="1:43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</row>
    <row r="509" spans="1:43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</row>
    <row r="510" spans="1:43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</row>
    <row r="511" spans="1:43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</row>
    <row r="512" spans="1:43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</row>
    <row r="513" spans="1:43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</row>
    <row r="514" spans="1:43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</row>
    <row r="515" spans="1:43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</row>
    <row r="516" spans="1:43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</row>
    <row r="517" spans="1:43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</row>
    <row r="518" spans="1:43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</row>
    <row r="519" spans="1:43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</row>
    <row r="520" spans="1:43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</row>
    <row r="521" spans="1:43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</row>
    <row r="522" spans="1:43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</row>
    <row r="523" spans="1:43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</row>
    <row r="524" spans="1:43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</row>
    <row r="525" spans="1:43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</row>
    <row r="526" spans="1:43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</row>
    <row r="527" spans="1:43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</row>
    <row r="528" spans="1:43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</row>
    <row r="529" spans="1:43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</row>
    <row r="530" spans="1:43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</row>
    <row r="531" spans="1:43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</row>
    <row r="532" spans="1:43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</row>
    <row r="533" spans="1:43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</row>
    <row r="534" spans="1:43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</row>
    <row r="535" spans="1:43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</row>
    <row r="536" spans="1:43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</row>
    <row r="537" spans="1:43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</row>
    <row r="538" spans="1:43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</row>
    <row r="539" spans="1:43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</row>
    <row r="540" spans="1:43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</row>
    <row r="541" spans="1:43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</row>
    <row r="542" spans="1:43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</row>
    <row r="543" spans="1:43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</row>
    <row r="544" spans="1:43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</row>
    <row r="545" spans="1:43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</row>
    <row r="546" spans="1:43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</row>
    <row r="547" spans="1:43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</row>
    <row r="548" spans="1:43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</row>
    <row r="549" spans="1:43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</row>
    <row r="550" spans="1:43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</row>
    <row r="551" spans="1:43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</row>
    <row r="552" spans="1:43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</row>
    <row r="553" spans="1:43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</row>
    <row r="554" spans="1:43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</row>
    <row r="555" spans="1:43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</row>
    <row r="556" spans="1:43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</row>
    <row r="557" spans="1:43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</row>
    <row r="558" spans="1:43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</row>
    <row r="559" spans="1:43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</row>
    <row r="560" spans="1:43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</row>
    <row r="561" spans="1:43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</row>
    <row r="562" spans="1:43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</row>
    <row r="563" spans="1:43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</row>
    <row r="564" spans="1:43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</row>
    <row r="565" spans="1:43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</row>
    <row r="566" spans="1:43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</row>
    <row r="567" spans="1:43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</row>
    <row r="568" spans="1:43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</row>
    <row r="569" spans="1:43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</row>
    <row r="570" spans="1:43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</row>
    <row r="571" spans="1:43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</row>
    <row r="572" spans="1:43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</row>
    <row r="573" spans="1:43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</row>
    <row r="574" spans="1:43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</row>
    <row r="575" spans="1:43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</row>
    <row r="576" spans="1:43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</row>
    <row r="577" spans="1:43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</row>
    <row r="578" spans="1:43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</row>
    <row r="579" spans="1:43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</row>
    <row r="580" spans="1:43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</row>
    <row r="581" spans="1:43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</row>
    <row r="582" spans="1:43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</row>
    <row r="583" spans="1:43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</row>
    <row r="584" spans="1:43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</row>
    <row r="585" spans="1:43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</row>
    <row r="586" spans="1:43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</row>
    <row r="587" spans="1:43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</row>
    <row r="588" spans="1:43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</row>
    <row r="589" spans="1:43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</row>
    <row r="590" spans="1:43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</row>
    <row r="591" spans="1:43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</row>
    <row r="592" spans="1:43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</row>
    <row r="593" spans="1:43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</row>
    <row r="594" spans="1:43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</row>
    <row r="595" spans="1:43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</row>
    <row r="596" spans="1:43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</row>
    <row r="597" spans="1:43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</row>
    <row r="598" spans="1:43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</row>
    <row r="599" spans="1:43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</row>
    <row r="600" spans="1:43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</row>
    <row r="601" spans="1:43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</row>
    <row r="602" spans="1:43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</row>
    <row r="603" spans="1:43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</row>
    <row r="604" spans="1:43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</row>
    <row r="605" spans="1:43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</row>
    <row r="606" spans="1:43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</row>
    <row r="607" spans="1:43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</row>
    <row r="608" spans="1:43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</row>
    <row r="609" spans="1:43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</row>
    <row r="610" spans="1:43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</row>
    <row r="611" spans="1:43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</row>
    <row r="612" spans="1:43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</row>
    <row r="613" spans="1:43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</row>
    <row r="614" spans="1:43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</row>
    <row r="615" spans="1:43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</row>
    <row r="616" spans="1:43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</row>
    <row r="617" spans="1:43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</row>
    <row r="618" spans="1:43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</row>
    <row r="619" spans="1:43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</row>
    <row r="620" spans="1:43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</row>
    <row r="621" spans="1:43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</row>
    <row r="622" spans="1:43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</row>
    <row r="623" spans="1:43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</row>
    <row r="624" spans="1:43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</row>
    <row r="625" spans="1:43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</row>
    <row r="626" spans="1:43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</row>
    <row r="627" spans="1:43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</row>
    <row r="628" spans="1:43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</row>
    <row r="629" spans="1:43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</row>
    <row r="630" spans="1:43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</row>
    <row r="631" spans="1:43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</row>
    <row r="632" spans="1:43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</row>
    <row r="633" spans="1:43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</row>
    <row r="634" spans="1:43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</row>
    <row r="635" spans="1:43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</row>
    <row r="636" spans="1:43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</row>
    <row r="637" spans="1:43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</row>
    <row r="638" spans="1:43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</row>
    <row r="639" spans="1:43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</row>
    <row r="640" spans="1:43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</row>
    <row r="641" spans="1:43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</row>
    <row r="642" spans="1:43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</row>
    <row r="643" spans="1:43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</row>
    <row r="644" spans="1:43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</row>
    <row r="645" spans="1:43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</row>
    <row r="646" spans="1:43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</row>
    <row r="647" spans="1:43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</row>
    <row r="648" spans="1:43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</row>
    <row r="649" spans="1:43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</row>
    <row r="650" spans="1:43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</row>
    <row r="651" spans="1:43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</row>
    <row r="652" spans="1:43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</row>
    <row r="653" spans="1:43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</row>
    <row r="654" spans="1:43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</row>
    <row r="655" spans="1:43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</row>
    <row r="656" spans="1:43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</row>
    <row r="657" spans="1:43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</row>
    <row r="658" spans="1:43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</row>
    <row r="659" spans="1:43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</row>
    <row r="660" spans="1:43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</row>
    <row r="661" spans="1:43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</row>
    <row r="662" spans="1:43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</row>
    <row r="663" spans="1:43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</row>
    <row r="664" spans="1:43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</row>
    <row r="665" spans="1:43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</row>
    <row r="666" spans="1:43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</row>
    <row r="667" spans="1:43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</row>
    <row r="668" spans="1:43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</row>
    <row r="669" spans="1:43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</row>
    <row r="670" spans="1:43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</row>
    <row r="671" spans="1:43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</row>
    <row r="672" spans="1:43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</row>
    <row r="673" spans="1:43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</row>
    <row r="674" spans="1:43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</row>
    <row r="675" spans="1:43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</row>
    <row r="676" spans="1:43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</row>
    <row r="677" spans="1:43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</row>
    <row r="678" spans="1:43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</row>
    <row r="679" spans="1:43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</row>
    <row r="680" spans="1:43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</row>
    <row r="681" spans="1:43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</row>
    <row r="682" spans="1:43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</row>
    <row r="683" spans="1:43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</row>
    <row r="684" spans="1:43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</row>
    <row r="685" spans="1:43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</row>
    <row r="686" spans="1:43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</row>
    <row r="687" spans="1:43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</row>
    <row r="688" spans="1:43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</row>
    <row r="689" spans="1:43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</row>
    <row r="690" spans="1:43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</row>
    <row r="691" spans="1:43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</row>
    <row r="692" spans="1:43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</row>
    <row r="693" spans="1:43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</row>
    <row r="694" spans="1:43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</row>
    <row r="695" spans="1:43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</row>
    <row r="696" spans="1:43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</row>
    <row r="697" spans="1:43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</row>
    <row r="698" spans="1:43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</row>
    <row r="699" spans="1:43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</row>
    <row r="700" spans="1:43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</row>
    <row r="701" spans="1:43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</row>
    <row r="702" spans="1:43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</row>
    <row r="703" spans="1:43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</row>
    <row r="704" spans="1:43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</row>
    <row r="705" spans="1:43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</row>
    <row r="706" spans="1:43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</row>
    <row r="707" spans="1:43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</row>
    <row r="708" spans="1:43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</row>
    <row r="709" spans="1:43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</row>
    <row r="710" spans="1:43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</row>
    <row r="711" spans="1:43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</row>
    <row r="712" spans="1:43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</row>
    <row r="713" spans="1:43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</row>
    <row r="714" spans="1:43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</row>
    <row r="715" spans="1:43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</row>
    <row r="716" spans="1:43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</row>
    <row r="717" spans="1:43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</row>
    <row r="718" spans="1:43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</row>
    <row r="719" spans="1:43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</row>
    <row r="720" spans="1:43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</row>
    <row r="721" spans="1:43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</row>
    <row r="722" spans="1:43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</row>
    <row r="723" spans="1:43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</row>
    <row r="724" spans="1:43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</row>
    <row r="725" spans="1:43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</row>
    <row r="726" spans="1:43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</row>
    <row r="727" spans="1:43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</row>
    <row r="728" spans="1:43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</row>
    <row r="729" spans="1:43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</row>
    <row r="730" spans="1:43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</row>
    <row r="731" spans="1:43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</row>
    <row r="732" spans="1:43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</row>
    <row r="733" spans="1:43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</row>
    <row r="734" spans="1:43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</row>
    <row r="735" spans="1:43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</row>
    <row r="736" spans="1:43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</row>
    <row r="737" spans="1:43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</row>
    <row r="738" spans="1:43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</row>
    <row r="739" spans="1:43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</row>
    <row r="740" spans="1:43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</row>
    <row r="741" spans="1:43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</row>
    <row r="742" spans="1:43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</row>
    <row r="743" spans="1:43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</row>
    <row r="744" spans="1:43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</row>
    <row r="745" spans="1:43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</row>
    <row r="746" spans="1:43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</row>
    <row r="747" spans="1:43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</row>
    <row r="748" spans="1:43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</row>
    <row r="749" spans="1:43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</row>
    <row r="750" spans="1:43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</row>
    <row r="751" spans="1:43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</row>
    <row r="752" spans="1:43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</row>
    <row r="753" spans="1:43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</row>
    <row r="754" spans="1:43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</row>
    <row r="755" spans="1:43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</row>
    <row r="756" spans="1:43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</row>
    <row r="757" spans="1:43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</row>
    <row r="758" spans="1:43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</row>
    <row r="759" spans="1:43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</row>
    <row r="760" spans="1:43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</row>
    <row r="761" spans="1:43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</row>
    <row r="762" spans="1:43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</row>
    <row r="763" spans="1:43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</row>
    <row r="764" spans="1:43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</row>
    <row r="765" spans="1:43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</row>
    <row r="766" spans="1:43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</row>
    <row r="767" spans="1:43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</row>
    <row r="768" spans="1:43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</row>
    <row r="769" spans="1:43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</row>
    <row r="770" spans="1:43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</row>
    <row r="771" spans="1:43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</row>
    <row r="772" spans="1:43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</row>
    <row r="773" spans="1:43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</row>
    <row r="774" spans="1:43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</row>
    <row r="775" spans="1:43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</row>
    <row r="776" spans="1:43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</row>
    <row r="777" spans="1:43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</row>
    <row r="778" spans="1:43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</row>
    <row r="779" spans="1:43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</row>
    <row r="780" spans="1:43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</row>
    <row r="781" spans="1:43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</row>
    <row r="782" spans="1:43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</row>
    <row r="783" spans="1:43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</row>
    <row r="784" spans="1:43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</row>
    <row r="785" spans="1:43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</row>
    <row r="786" spans="1:43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</row>
    <row r="787" spans="1:43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</row>
    <row r="788" spans="1:43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</row>
    <row r="789" spans="1:43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</row>
    <row r="790" spans="1:43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</row>
    <row r="791" spans="1:43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</row>
    <row r="792" spans="1:43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</row>
    <row r="793" spans="1:43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</row>
    <row r="794" spans="1:43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</row>
    <row r="795" spans="1:43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</row>
    <row r="796" spans="1:43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</row>
    <row r="797" spans="1:43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</row>
    <row r="798" spans="1:43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</row>
    <row r="799" spans="1:43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</row>
    <row r="800" spans="1:43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</row>
    <row r="801" spans="1:43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</row>
    <row r="802" spans="1:43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</row>
    <row r="803" spans="1:43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</row>
    <row r="804" spans="1:43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</row>
    <row r="805" spans="1:43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</row>
    <row r="806" spans="1:43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</row>
    <row r="807" spans="1:43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</row>
    <row r="808" spans="1:43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</row>
    <row r="809" spans="1:43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</row>
    <row r="810" spans="1:43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</row>
    <row r="811" spans="1:43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</row>
    <row r="812" spans="1:43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</row>
    <row r="813" spans="1:43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</row>
    <row r="814" spans="1:43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</row>
    <row r="815" spans="1:43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</row>
    <row r="816" spans="1:43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</row>
    <row r="817" spans="1:43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</row>
    <row r="818" spans="1:43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</row>
    <row r="819" spans="1:43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</row>
    <row r="820" spans="1:43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</row>
    <row r="821" spans="1:43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</row>
    <row r="822" spans="1:43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</row>
    <row r="823" spans="1:43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</row>
    <row r="824" spans="1:43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</row>
    <row r="825" spans="1:43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</row>
    <row r="826" spans="1:43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</row>
    <row r="827" spans="1:43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</row>
    <row r="828" spans="1:43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</row>
    <row r="829" spans="1:43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</row>
    <row r="830" spans="1:43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</row>
    <row r="831" spans="1:43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</row>
    <row r="832" spans="1:43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</row>
    <row r="833" spans="1:43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</row>
    <row r="834" spans="1:43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</row>
    <row r="835" spans="1:43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</row>
    <row r="836" spans="1:43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</row>
    <row r="837" spans="1:43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</row>
    <row r="838" spans="1:43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</row>
    <row r="839" spans="1:43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</row>
    <row r="840" spans="1:43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</row>
    <row r="841" spans="1:43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</row>
    <row r="842" spans="1:43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</row>
    <row r="843" spans="1:43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</row>
    <row r="844" spans="1:43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</row>
    <row r="845" spans="1:43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</row>
    <row r="846" spans="1:43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</row>
    <row r="847" spans="1:43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</row>
    <row r="848" spans="1:43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</row>
    <row r="849" spans="1:43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</row>
    <row r="850" spans="1:43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</row>
    <row r="851" spans="1:43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</row>
    <row r="852" spans="1:43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</row>
    <row r="853" spans="1:43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</row>
    <row r="854" spans="1:43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</row>
    <row r="855" spans="1:43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</row>
    <row r="856" spans="1:43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</row>
    <row r="857" spans="1:43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</row>
    <row r="858" spans="1:43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</row>
    <row r="859" spans="1:43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</row>
    <row r="860" spans="1:43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</row>
    <row r="861" spans="1:43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</row>
    <row r="862" spans="1:43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</row>
    <row r="863" spans="1:43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</row>
    <row r="864" spans="1:43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</row>
    <row r="865" spans="1:43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</row>
    <row r="866" spans="1:43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</row>
    <row r="867" spans="1:43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</row>
    <row r="868" spans="1:43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</row>
    <row r="869" spans="1:43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</row>
    <row r="870" spans="1:43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</row>
    <row r="871" spans="1:43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</row>
    <row r="872" spans="1:43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</row>
    <row r="873" spans="1:43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</row>
    <row r="874" spans="1:43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</row>
    <row r="875" spans="1:43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</row>
    <row r="876" spans="1:43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</row>
    <row r="877" spans="1:43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</row>
    <row r="878" spans="1:43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</row>
    <row r="879" spans="1:43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</row>
    <row r="880" spans="1:43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</row>
    <row r="881" spans="1:43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</row>
    <row r="882" spans="1:43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</row>
    <row r="883" spans="1:43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</row>
    <row r="884" spans="1:43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</row>
    <row r="885" spans="1:43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</row>
    <row r="886" spans="1:43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</row>
    <row r="887" spans="1:43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</row>
    <row r="888" spans="1:43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</row>
    <row r="889" spans="1:43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</row>
    <row r="890" spans="1:43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</row>
    <row r="891" spans="1:43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</row>
    <row r="892" spans="1:43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</row>
    <row r="893" spans="1:43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</row>
    <row r="894" spans="1:43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</row>
    <row r="895" spans="1:43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</row>
    <row r="896" spans="1:43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</row>
    <row r="897" spans="1:43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</row>
    <row r="898" spans="1:43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</row>
    <row r="899" spans="1:43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</row>
    <row r="900" spans="1:43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</row>
    <row r="901" spans="1:43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</row>
    <row r="902" spans="1:43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</row>
    <row r="903" spans="1:43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</row>
    <row r="904" spans="1:43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</row>
    <row r="905" spans="1:43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</row>
    <row r="906" spans="1:43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</row>
    <row r="907" spans="1:43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</row>
    <row r="908" spans="1:43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</row>
    <row r="909" spans="1:43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</row>
    <row r="910" spans="1:43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</row>
    <row r="911" spans="1:43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</row>
    <row r="912" spans="1:43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</row>
    <row r="913" spans="1:43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</row>
    <row r="914" spans="1:43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</row>
    <row r="915" spans="1:43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</row>
    <row r="916" spans="1:43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</row>
    <row r="917" spans="1:43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</row>
    <row r="918" spans="1:43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</row>
    <row r="919" spans="1:43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</row>
    <row r="920" spans="1:43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</row>
    <row r="921" spans="1:43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</row>
    <row r="922" spans="1:43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</row>
    <row r="923" spans="1:43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</row>
    <row r="924" spans="1:43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</row>
    <row r="925" spans="1:43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</row>
    <row r="926" spans="1:43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</row>
    <row r="927" spans="1:43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</row>
    <row r="928" spans="1:43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</row>
    <row r="929" spans="1:43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</row>
    <row r="930" spans="1:43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</row>
    <row r="931" spans="1:43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</row>
    <row r="932" spans="1:43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</row>
    <row r="933" spans="1:43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</row>
    <row r="934" spans="1:43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</row>
    <row r="935" spans="1:43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</row>
    <row r="936" spans="1:43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</row>
    <row r="937" spans="1:43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</row>
    <row r="938" spans="1:43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</row>
    <row r="939" spans="1:43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</row>
    <row r="940" spans="1:43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</row>
    <row r="941" spans="1:43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</row>
    <row r="942" spans="1:43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</row>
    <row r="943" spans="1:43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</row>
    <row r="944" spans="1:43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</row>
    <row r="945" spans="1:43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</row>
    <row r="946" spans="1:43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</row>
    <row r="947" spans="1:43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</row>
    <row r="948" spans="1:43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</row>
    <row r="949" spans="1:43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</row>
    <row r="950" spans="1:43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</row>
    <row r="951" spans="1:43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</row>
    <row r="952" spans="1:43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</row>
    <row r="953" spans="1:43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</row>
    <row r="954" spans="1:43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</row>
    <row r="955" spans="1:43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</row>
    <row r="956" spans="1:43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</row>
    <row r="957" spans="1:43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</row>
    <row r="958" spans="1:43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</row>
    <row r="959" spans="1:43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</row>
    <row r="960" spans="1:43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</row>
    <row r="961" spans="1:43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</row>
    <row r="962" spans="1:43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</row>
    <row r="963" spans="1:43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</row>
    <row r="964" spans="1:43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</row>
    <row r="965" spans="1:43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</row>
    <row r="966" spans="1:43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</row>
    <row r="967" spans="1:43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</row>
    <row r="968" spans="1:43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</row>
    <row r="969" spans="1:43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</row>
    <row r="970" spans="1:43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</row>
    <row r="971" spans="1:43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</row>
    <row r="972" spans="1:43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</row>
    <row r="973" spans="1:43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</row>
    <row r="974" spans="1:43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</row>
    <row r="975" spans="1:43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</row>
    <row r="976" spans="1:43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</row>
    <row r="977" spans="1:43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</row>
    <row r="978" spans="1:43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</row>
    <row r="979" spans="1:43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</row>
    <row r="980" spans="1:43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</row>
    <row r="981" spans="1:43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</row>
    <row r="982" spans="1:43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</row>
    <row r="983" spans="1:43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</row>
    <row r="984" spans="1:43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</row>
    <row r="985" spans="1:43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</row>
    <row r="986" spans="1:43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</row>
    <row r="987" spans="1:43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</row>
    <row r="988" spans="1:43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</row>
    <row r="989" spans="1:43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</row>
    <row r="990" spans="1:43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</row>
    <row r="991" spans="1:43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</row>
    <row r="992" spans="1:43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</row>
    <row r="993" spans="1:43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</row>
    <row r="994" spans="1:43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</row>
    <row r="995" spans="1:43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</row>
    <row r="996" spans="1:43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</row>
    <row r="997" spans="1:43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</row>
    <row r="998" spans="1:43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</row>
    <row r="999" spans="1:43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</row>
    <row r="1000" spans="1:43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</row>
  </sheetData>
  <mergeCells count="54">
    <mergeCell ref="J37:K37"/>
    <mergeCell ref="N37:O37"/>
    <mergeCell ref="P37:Q37"/>
    <mergeCell ref="J38:K38"/>
    <mergeCell ref="N38:O38"/>
    <mergeCell ref="P38:Q38"/>
    <mergeCell ref="B32:C32"/>
    <mergeCell ref="B33:C33"/>
    <mergeCell ref="B34:C34"/>
    <mergeCell ref="A35:C35"/>
    <mergeCell ref="A37:B38"/>
    <mergeCell ref="C37:I38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N4:N5"/>
    <mergeCell ref="O4:O5"/>
    <mergeCell ref="P4:P5"/>
    <mergeCell ref="Q4:Q5"/>
    <mergeCell ref="B6:C6"/>
    <mergeCell ref="B7:C7"/>
    <mergeCell ref="A4:A5"/>
    <mergeCell ref="B4:C5"/>
    <mergeCell ref="D4:D5"/>
    <mergeCell ref="E4:G4"/>
    <mergeCell ref="H4:J4"/>
    <mergeCell ref="K4:M4"/>
    <mergeCell ref="A1:B1"/>
    <mergeCell ref="C1:M1"/>
    <mergeCell ref="N1:O1"/>
    <mergeCell ref="A2:B2"/>
    <mergeCell ref="N2:O2"/>
    <mergeCell ref="E3:O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N2 P2:Q2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1.5.3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2022-06-20T08:24:18Z</dcterms:created>
  <dcterms:modified xsi:type="dcterms:W3CDTF">2022-06-20T08:24:25Z</dcterms:modified>
</cp:coreProperties>
</file>